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120" windowWidth="15300" windowHeight="5565"/>
  </bookViews>
  <sheets>
    <sheet name="Infrastruktúra fejlesztés" sheetId="1" r:id="rId1"/>
    <sheet name="Munka3" sheetId="3" r:id="rId2"/>
  </sheets>
  <definedNames>
    <definedName name="_xlnm.Print_Area" localSheetId="0">'Infrastruktúra fejlesztés'!$A$1:$I$324</definedName>
  </definedNames>
  <calcPr calcId="125725"/>
</workbook>
</file>

<file path=xl/calcChain.xml><?xml version="1.0" encoding="utf-8"?>
<calcChain xmlns="http://schemas.openxmlformats.org/spreadsheetml/2006/main">
  <c r="F316" i="1"/>
  <c r="G316"/>
  <c r="F305"/>
  <c r="G305"/>
  <c r="F296"/>
  <c r="F285"/>
  <c r="G285"/>
  <c r="F274"/>
  <c r="G274"/>
  <c r="F263"/>
  <c r="G263"/>
  <c r="G250"/>
  <c r="F250"/>
  <c r="G238"/>
  <c r="F238"/>
  <c r="F228"/>
  <c r="G228"/>
  <c r="H221"/>
  <c r="B219" s="1"/>
  <c r="F219" s="1"/>
  <c r="H211"/>
  <c r="B209" s="1"/>
  <c r="B200"/>
  <c r="F190"/>
  <c r="G190"/>
  <c r="H185"/>
  <c r="B183" s="1"/>
  <c r="H176"/>
  <c r="B174" s="1"/>
  <c r="F165"/>
  <c r="G165"/>
  <c r="F157"/>
  <c r="G157"/>
  <c r="F149"/>
  <c r="G149"/>
  <c r="F139"/>
  <c r="G139"/>
  <c r="F130"/>
  <c r="G130"/>
  <c r="F121"/>
  <c r="G121"/>
  <c r="B109"/>
  <c r="F109" s="1"/>
  <c r="F99"/>
  <c r="G99"/>
  <c r="H93"/>
  <c r="B91" s="1"/>
  <c r="H84"/>
  <c r="B82" s="1"/>
  <c r="F82" s="1"/>
  <c r="H75"/>
  <c r="B73" s="1"/>
  <c r="F64"/>
  <c r="G64"/>
  <c r="H56"/>
  <c r="B54" s="1"/>
  <c r="F54" s="1"/>
  <c r="H47"/>
  <c r="B45" s="1"/>
  <c r="H37"/>
  <c r="B35" s="1"/>
  <c r="F35" s="1"/>
  <c r="B27"/>
  <c r="H19"/>
  <c r="G17"/>
  <c r="F17"/>
  <c r="B17"/>
  <c r="G200" l="1"/>
  <c r="G27"/>
  <c r="F200"/>
  <c r="F45"/>
  <c r="G45"/>
  <c r="G183"/>
  <c r="F183"/>
  <c r="F91"/>
  <c r="G91"/>
  <c r="G73"/>
  <c r="F73"/>
  <c r="G174"/>
  <c r="F174"/>
  <c r="G209"/>
  <c r="F209"/>
  <c r="G54"/>
  <c r="G82"/>
  <c r="G219"/>
  <c r="F27"/>
  <c r="G296"/>
  <c r="G35"/>
  <c r="G109"/>
  <c r="G321" l="1"/>
  <c r="F321"/>
  <c r="F322" l="1"/>
  <c r="F323"/>
  <c r="F324" l="1"/>
</calcChain>
</file>

<file path=xl/sharedStrings.xml><?xml version="1.0" encoding="utf-8"?>
<sst xmlns="http://schemas.openxmlformats.org/spreadsheetml/2006/main" count="241" uniqueCount="181">
  <si>
    <t>Költségvetés</t>
  </si>
  <si>
    <t>Vértesszőlős megjelenését javító infrastruktúra-fejlesztések</t>
  </si>
  <si>
    <t>Létesítmények</t>
  </si>
  <si>
    <t>Múzeum és Ady E. utcákban parkolóépítés</t>
  </si>
  <si>
    <t>061/1 hrsz-ú területen sétány és környezetének rendezése</t>
  </si>
  <si>
    <t>Ssz.:</t>
  </si>
  <si>
    <t>Tételszám, tételkiírás</t>
  </si>
  <si>
    <t>Egységre jutó (HUF)</t>
  </si>
  <si>
    <t>A tétel ára összesen (HUF)</t>
  </si>
  <si>
    <t>Mennyiség</t>
  </si>
  <si>
    <t>Anyag</t>
  </si>
  <si>
    <t>Munkadíj</t>
  </si>
  <si>
    <t>létesítményenként</t>
  </si>
  <si>
    <t>21-001-0014302</t>
  </si>
  <si>
    <t>Füvesítés</t>
  </si>
  <si>
    <t>sík felületen talaj-előkészítéssel,</t>
  </si>
  <si>
    <t>....dkg/m2-.....minőségű fűmagkeverékkel</t>
  </si>
  <si>
    <t>KITE PÁZSIT fűmagkeverék, 40-50 dkg/10 m2</t>
  </si>
  <si>
    <t>10 m2</t>
  </si>
  <si>
    <t>295/10</t>
  </si>
  <si>
    <t>2440/10</t>
  </si>
  <si>
    <t>485/10</t>
  </si>
  <si>
    <t xml:space="preserve">21-003-0014710 </t>
  </si>
  <si>
    <t>Munkaárok földkiemelése közművesített területen,kézi erővel,</t>
  </si>
  <si>
    <t>bármely konzisztenciájú talajban, dúcolás nélkül,</t>
  </si>
  <si>
    <t>2,0 m˛ szelvényig,</t>
  </si>
  <si>
    <t>III. talajosztály</t>
  </si>
  <si>
    <t>m3</t>
  </si>
  <si>
    <t>61*0,4*0,8</t>
  </si>
  <si>
    <t>12,5*0,7*1</t>
  </si>
  <si>
    <t xml:space="preserve">21-004-0015433 </t>
  </si>
  <si>
    <t>Humuszterítés 20 cm vastagságig gépi erővel, kiegészítő kézi munkával</t>
  </si>
  <si>
    <t>vízszintes felületen 50 m-ig</t>
  </si>
  <si>
    <t>m2</t>
  </si>
  <si>
    <t xml:space="preserve">21-004-0015680 </t>
  </si>
  <si>
    <t>Tükörkészítés tömörítés nélkül,</t>
  </si>
  <si>
    <t>tört vonalú felületen (folyóka szegély részére)</t>
  </si>
  <si>
    <t>gépi erővelkiegészítő kézi munkával</t>
  </si>
  <si>
    <t>talajosztály: I-IV.</t>
  </si>
  <si>
    <t>(31,5*3,5*2+27,5*2,3+21,5*2,3+2*2,5*2)</t>
  </si>
  <si>
    <t>((64,7-4)*2+3*3*3,14)</t>
  </si>
  <si>
    <t>109,3*3+4*17,5+6*2</t>
  </si>
  <si>
    <t xml:space="preserve">21-006-0015865 </t>
  </si>
  <si>
    <t>Bevágási szelvény bővítése 3,00 m-nél kisebbvastagságban, földkitermeléssel, töltés- vagydepóniaképzéssel, tömörítés nélkül,</t>
  </si>
  <si>
    <t>I-IV. oszt.talajban, gépi erővel,</t>
  </si>
  <si>
    <t>szállítással, 20,0 m-ig</t>
  </si>
  <si>
    <t>(31,5*3,5*2+27,5*2,3+21,5*2,3+2*2,5*2)*0,5</t>
  </si>
  <si>
    <t>((64,7-4)*2+3*3*3,14)*0,4</t>
  </si>
  <si>
    <t>(7*3+29*3+4*17,5+6*2)*0,3</t>
  </si>
  <si>
    <t>21-007-1729494</t>
  </si>
  <si>
    <t>Nagytömegű földmunka</t>
  </si>
  <si>
    <t>Tereprendezés jellegű földművek létesítése,</t>
  </si>
  <si>
    <t>kitermeléssel, terítéssel, gépi erővel</t>
  </si>
  <si>
    <t>szállítással 50-200m között</t>
  </si>
  <si>
    <t>2440*0,15</t>
  </si>
  <si>
    <t xml:space="preserve">21-008-0016246 </t>
  </si>
  <si>
    <t>Tömörítés bármely tömörítési osztálybangépi erővel,</t>
  </si>
  <si>
    <t>kis felületen,</t>
  </si>
  <si>
    <t>tömörségi fok: 95%</t>
  </si>
  <si>
    <t>(31,5*3,5*2+27,5*2,3+21,5*2,3+2*2,5*2)*0,1</t>
  </si>
  <si>
    <t>((64,7-4)*2+3*3*3,14)*0,1</t>
  </si>
  <si>
    <t>(7*3+29*3+4*17,5+6*2)*0,1</t>
  </si>
  <si>
    <t xml:space="preserve">21-008-0016263 </t>
  </si>
  <si>
    <t>Simító hengerlésa földmű (tükör és padka) felületén,</t>
  </si>
  <si>
    <t>gépi erővel,</t>
  </si>
  <si>
    <t>3,0 m szélességig</t>
  </si>
  <si>
    <t xml:space="preserve">21-011-0016406 </t>
  </si>
  <si>
    <t>Fejtett föld felrakása szállítóeszközre,</t>
  </si>
  <si>
    <t>géppel,</t>
  </si>
  <si>
    <t>talajosztály I-IV.</t>
  </si>
  <si>
    <t xml:space="preserve">21-011-0016745 </t>
  </si>
  <si>
    <t>Építési törmelék konténeres elszállítása, lerakása,lerakóhelyi díjjal,</t>
  </si>
  <si>
    <t>3,0 mł-es konténerbe</t>
  </si>
  <si>
    <t>db</t>
  </si>
  <si>
    <t>23*3*0,05/3</t>
  </si>
  <si>
    <t>23-003-0024311</t>
  </si>
  <si>
    <t>Beton- és vasbetonalapok</t>
  </si>
  <si>
    <t>Beton- és vasbeton készítése,helyszínen kevert,</t>
  </si>
  <si>
    <t>.....minőségű betonból, sávalap</t>
  </si>
  <si>
    <t>C16/20 - XN(H) képlékeny kavicsbeton keverék CEM 32,5 pc. Dçmax = 16 mm, m = 6,6 finomsági modulussal</t>
  </si>
  <si>
    <t>33-001-0091702</t>
  </si>
  <si>
    <t>Teherhordó és kitöltő falazat készítése,</t>
  </si>
  <si>
    <t>természetes anyagú termékekből,</t>
  </si>
  <si>
    <t>nyersen maradó felülettel,</t>
  </si>
  <si>
    <t>terméskőből,</t>
  </si>
  <si>
    <t>falazó, cementes mészhabarcsba falazva</t>
  </si>
  <si>
    <t>Terméskő 0-300 kg Uzsa,M 1 (Hf10-mc) falazó, cementes mészhabarcs</t>
  </si>
  <si>
    <t>61*0,35*0,5</t>
  </si>
  <si>
    <t>(2,5+10)*0,6*0,9</t>
  </si>
  <si>
    <t>53-001-0601496</t>
  </si>
  <si>
    <t>Egyoldalon tokos műanyag csatornacső</t>
  </si>
  <si>
    <t>beépítése földárokba, gumigyűrűs kötéssel</t>
  </si>
  <si>
    <t>KGEM 200*4,5mm</t>
  </si>
  <si>
    <t>m</t>
  </si>
  <si>
    <t>53-006-0617840</t>
  </si>
  <si>
    <t>Akna vagy akna jellegű műtárgy építése,monolit vasbetonból vagy betonból,</t>
  </si>
  <si>
    <t>akna- vagy műtárgybeton készítése</t>
  </si>
  <si>
    <t>C16/20 - X0v(H) kissé képlékeny kavicsbeton keverék CEM 32,5 pc. Dçmax = 16 mm, m = 5,7 finomsági modulussal</t>
  </si>
  <si>
    <t xml:space="preserve">53-007-0618924 </t>
  </si>
  <si>
    <t>Öntöttvas víznyelőrács elhelyezése,cementhabarcs rögzítéssel,</t>
  </si>
  <si>
    <t>négyzetalakú kivitel</t>
  </si>
  <si>
    <t>48/48 cm méretű</t>
  </si>
  <si>
    <t>Öntöttvas víznyelőrács ÁSZ 674, 470 mmHvz 110, vízzáró cementhabarcs</t>
  </si>
  <si>
    <t>61-001-0674714</t>
  </si>
  <si>
    <t>Makadám rendszerű útpálya és mechanikai</t>
  </si>
  <si>
    <t>stabilizáció bontása</t>
  </si>
  <si>
    <t>50*1,2*0,2</t>
  </si>
  <si>
    <t xml:space="preserve">61-001-0674726 </t>
  </si>
  <si>
    <t>Útalapbeton, valamint hidraulikus kötőanyaggalvagy bitumennel stabilizált rétegek bontása,</t>
  </si>
  <si>
    <t>kézi erővel, légkalapáccsal,4 m˛-nél kisebb foltokban</t>
  </si>
  <si>
    <t>23*3*0,05</t>
  </si>
  <si>
    <t xml:space="preserve">61-004-0675351 </t>
  </si>
  <si>
    <t>Szórt alap készítése, egy rétegben,</t>
  </si>
  <si>
    <t>15-25 cm vastagságban, 4 cm hézagkitöltéssel,zúzottkőből vagy kohósalakkőből</t>
  </si>
  <si>
    <t>Zúzottkő NZ 55/100, Uzsa</t>
  </si>
  <si>
    <t>(31,5*3,5*2+27,5*2,3+21,5*2,3+2*2,5*2)*0,15</t>
  </si>
  <si>
    <t>(7*3+29*3+4*17,5+6*2)*0,1+51*3*0,05</t>
  </si>
  <si>
    <t>61-005-0675396</t>
  </si>
  <si>
    <t>Beton burkolatalap készítése, 6-30 cm vastagságban,permetezett védőréteggel utókezelve,</t>
  </si>
  <si>
    <t>2,00 m sávszélességig</t>
  </si>
  <si>
    <t>C8/10 - XN(H) földnedves kavicsbeton keverék CEM 32,5 pc. Dçmax = 16 mm, m = 6,2 finomsági modulussal</t>
  </si>
  <si>
    <t>(31,5*3,5*2+27,5*2,3+21,5*2,3+2*2,5*2)*0,2</t>
  </si>
  <si>
    <t>((64,7-4)*2+3*3*3,14)*0,15</t>
  </si>
  <si>
    <t>(7*3+29*3+4*17,5+6*2)*0,15</t>
  </si>
  <si>
    <t>62-001-0677290</t>
  </si>
  <si>
    <t>Szegélyek bontása betongerendával együtt</t>
  </si>
  <si>
    <t xml:space="preserve">62-002-0677495 </t>
  </si>
  <si>
    <t>Kiemelt szegély készítése, alapárok kiemelésével,beton alapgerendával és megtámasztással,hézagolással,</t>
  </si>
  <si>
    <t>előregyártott szegélykőből,</t>
  </si>
  <si>
    <t>25 cm hosszú elemekből</t>
  </si>
  <si>
    <t>LEIER Quartz kiemelt kopóréteges útszegélykő, szürke, 24x15/12x30 cmC12/15 - XN(H) földnedves kavicsbeton keverék CEM 32,5 pc. Dçmax = 16 mm, m = 6,3 finomsági modulussal</t>
  </si>
  <si>
    <t>(31,5+4*2)*2+27,5+2*2+21,5+2*2</t>
  </si>
  <si>
    <t>7+6</t>
  </si>
  <si>
    <t xml:space="preserve">62-002-0678076 </t>
  </si>
  <si>
    <t>Egyéb használatos szegélykövek, útszegélyek készítése,alapárok kiemelése nélkül, betonhézagolással,</t>
  </si>
  <si>
    <t>100 cm hosszú elemekből</t>
  </si>
  <si>
    <t>SEMMELROCK kerti szegély 100x25x5 cm, szürke</t>
  </si>
  <si>
    <t>2*4+2,5*4</t>
  </si>
  <si>
    <t>53+51+9+14</t>
  </si>
  <si>
    <t>111+104</t>
  </si>
  <si>
    <t xml:space="preserve">62-003-0681631 </t>
  </si>
  <si>
    <t>Térburkolat készítése rendszerkövekből 6 cm-es vastagsággal,</t>
  </si>
  <si>
    <t>10x20x6; 20x20x6; 30x20x6; 30x30x6; 40x40x6 cm-es méretekben</t>
  </si>
  <si>
    <t>SEMMELROCK Citytop 10x20x6 cm, szürke</t>
  </si>
  <si>
    <t>31,5*3,5*2+27,5*2,3+21,5*2,3+2*2,5*2-33</t>
  </si>
  <si>
    <t>(64,7-4)*2+3*3*3,14</t>
  </si>
  <si>
    <t>62-003-0681655</t>
  </si>
  <si>
    <t>SEMMELROCK Citytop 10x20x6 cm, vörös</t>
  </si>
  <si>
    <t>91-001-1179422</t>
  </si>
  <si>
    <t>Gödörásás egyedi növényültetéshez,</t>
  </si>
  <si>
    <t>kézi erővel, ásóval,</t>
  </si>
  <si>
    <t>60 cm x 60 cm x 60 cm méretig,</t>
  </si>
  <si>
    <t>laza talajon, talajosztály: I-II.</t>
  </si>
  <si>
    <t>91-003-2226625</t>
  </si>
  <si>
    <t>Növények szabadföldi telepítése gödör- vagy árokásás nélkül(külön tételben 91-001-4),</t>
  </si>
  <si>
    <t>lombhullató fák,</t>
  </si>
  <si>
    <t>szoliterként</t>
  </si>
  <si>
    <t>egy karóval,</t>
  </si>
  <si>
    <t>gégecsővel,</t>
  </si>
  <si>
    <t>Nagylevelű hárs</t>
  </si>
  <si>
    <t>91-003-2228952</t>
  </si>
  <si>
    <t>szervestrágyázással</t>
  </si>
  <si>
    <t>Quercus robur - Kocsányos tölgy</t>
  </si>
  <si>
    <t>92-Árajánlatos</t>
  </si>
  <si>
    <t>Kerti fém építmények telepítése</t>
  </si>
  <si>
    <t>kerti bútorok,</t>
  </si>
  <si>
    <t>rögzített kivitelben,</t>
  </si>
  <si>
    <t>padok</t>
  </si>
  <si>
    <t>Városszépítő Kft-Megálló pad</t>
  </si>
  <si>
    <t>hulladékgyűjtő</t>
  </si>
  <si>
    <t>Városszépítő Kft-Tiszántúli hulladékgyűjtő</t>
  </si>
  <si>
    <t>kerékpártároló</t>
  </si>
  <si>
    <t>Városszépítő Kft-Barcsi 4-es</t>
  </si>
  <si>
    <t>Információs tábla</t>
  </si>
  <si>
    <t>Városszépítő Kft-Hirdető I-es</t>
  </si>
  <si>
    <t>asztal</t>
  </si>
  <si>
    <t>Városszépítő Kft-Megálló asztal</t>
  </si>
  <si>
    <t>Összesen:</t>
  </si>
  <si>
    <t>Az építmény költsége:</t>
  </si>
  <si>
    <t>ÁFA 27%</t>
  </si>
  <si>
    <t>A munka ára: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</si>
</sst>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6"/>
      <name val="Times New Roman"/>
      <family val="1"/>
    </font>
    <font>
      <b/>
      <sz val="13"/>
      <name val="Times New Roman"/>
      <family val="1"/>
      <charset val="238"/>
    </font>
    <font>
      <sz val="12"/>
      <name val="Arial CE"/>
      <charset val="238"/>
    </font>
    <font>
      <b/>
      <sz val="12"/>
      <name val="Times New Roman"/>
      <family val="1"/>
    </font>
    <font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0" xfId="0" applyNumberFormat="1" applyFont="1"/>
    <xf numFmtId="0" fontId="3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0" xfId="0" applyFont="1" applyBorder="1"/>
    <xf numFmtId="0" fontId="5" fillId="0" borderId="4" xfId="0" applyFont="1" applyBorder="1" applyAlignment="1">
      <alignment horizontal="center"/>
    </xf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5" xfId="0" applyFont="1" applyBorder="1"/>
    <xf numFmtId="0" fontId="6" fillId="0" borderId="0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right"/>
    </xf>
    <xf numFmtId="1" fontId="3" fillId="0" borderId="0" xfId="0" applyNumberFormat="1" applyFont="1" applyAlignment="1">
      <alignment horizontal="center"/>
    </xf>
    <xf numFmtId="49" fontId="2" fillId="0" borderId="0" xfId="0" applyNumberFormat="1" applyFont="1"/>
    <xf numFmtId="0" fontId="2" fillId="0" borderId="0" xfId="0" applyFont="1" applyAlignment="1"/>
    <xf numFmtId="2" fontId="2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5" fillId="0" borderId="0" xfId="0" applyFont="1"/>
    <xf numFmtId="0" fontId="3" fillId="0" borderId="7" xfId="0" applyFont="1" applyBorder="1"/>
    <xf numFmtId="0" fontId="2" fillId="0" borderId="7" xfId="0" applyFont="1" applyBorder="1"/>
    <xf numFmtId="0" fontId="3" fillId="0" borderId="0" xfId="0" applyFont="1" applyFill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1" fontId="3" fillId="0" borderId="2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/>
    <xf numFmtId="0" fontId="3" fillId="0" borderId="6" xfId="0" applyFont="1" applyBorder="1" applyAlignment="1">
      <alignment horizontal="center"/>
    </xf>
    <xf numFmtId="0" fontId="5" fillId="0" borderId="0" xfId="0" applyFont="1" applyFill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1" fontId="3" fillId="0" borderId="0" xfId="0" applyNumberFormat="1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24"/>
  <sheetViews>
    <sheetView tabSelected="1" workbookViewId="0">
      <selection sqref="A1:I324"/>
    </sheetView>
  </sheetViews>
  <sheetFormatPr defaultColWidth="9.140625" defaultRowHeight="16.5"/>
  <cols>
    <col min="1" max="1" width="4.5703125" style="2" customWidth="1"/>
    <col min="2" max="2" width="33.7109375" style="1" customWidth="1"/>
    <col min="3" max="3" width="9.7109375" style="3" customWidth="1"/>
    <col min="4" max="4" width="10.85546875" style="3" customWidth="1"/>
    <col min="5" max="5" width="11.28515625" style="1" customWidth="1"/>
    <col min="6" max="6" width="12" style="4" customWidth="1"/>
    <col min="7" max="7" width="14.85546875" style="5" customWidth="1"/>
    <col min="8" max="8" width="13" style="1" customWidth="1"/>
    <col min="9" max="254" width="9.140625" style="1"/>
    <col min="255" max="255" width="4.5703125" style="1" customWidth="1"/>
    <col min="256" max="256" width="33.7109375" style="1" customWidth="1"/>
    <col min="257" max="258" width="9.7109375" style="1" customWidth="1"/>
    <col min="259" max="259" width="10.85546875" style="1" customWidth="1"/>
    <col min="260" max="260" width="11.28515625" style="1" customWidth="1"/>
    <col min="261" max="261" width="12" style="1" customWidth="1"/>
    <col min="262" max="263" width="14.85546875" style="1" customWidth="1"/>
    <col min="264" max="264" width="13" style="1" customWidth="1"/>
    <col min="265" max="510" width="9.140625" style="1"/>
    <col min="511" max="511" width="4.5703125" style="1" customWidth="1"/>
    <col min="512" max="512" width="33.7109375" style="1" customWidth="1"/>
    <col min="513" max="514" width="9.7109375" style="1" customWidth="1"/>
    <col min="515" max="515" width="10.85546875" style="1" customWidth="1"/>
    <col min="516" max="516" width="11.28515625" style="1" customWidth="1"/>
    <col min="517" max="517" width="12" style="1" customWidth="1"/>
    <col min="518" max="519" width="14.85546875" style="1" customWidth="1"/>
    <col min="520" max="520" width="13" style="1" customWidth="1"/>
    <col min="521" max="766" width="9.140625" style="1"/>
    <col min="767" max="767" width="4.5703125" style="1" customWidth="1"/>
    <col min="768" max="768" width="33.7109375" style="1" customWidth="1"/>
    <col min="769" max="770" width="9.7109375" style="1" customWidth="1"/>
    <col min="771" max="771" width="10.85546875" style="1" customWidth="1"/>
    <col min="772" max="772" width="11.28515625" style="1" customWidth="1"/>
    <col min="773" max="773" width="12" style="1" customWidth="1"/>
    <col min="774" max="775" width="14.85546875" style="1" customWidth="1"/>
    <col min="776" max="776" width="13" style="1" customWidth="1"/>
    <col min="777" max="1022" width="9.140625" style="1"/>
    <col min="1023" max="1023" width="4.5703125" style="1" customWidth="1"/>
    <col min="1024" max="1024" width="33.7109375" style="1" customWidth="1"/>
    <col min="1025" max="1026" width="9.7109375" style="1" customWidth="1"/>
    <col min="1027" max="1027" width="10.85546875" style="1" customWidth="1"/>
    <col min="1028" max="1028" width="11.28515625" style="1" customWidth="1"/>
    <col min="1029" max="1029" width="12" style="1" customWidth="1"/>
    <col min="1030" max="1031" width="14.85546875" style="1" customWidth="1"/>
    <col min="1032" max="1032" width="13" style="1" customWidth="1"/>
    <col min="1033" max="1278" width="9.140625" style="1"/>
    <col min="1279" max="1279" width="4.5703125" style="1" customWidth="1"/>
    <col min="1280" max="1280" width="33.7109375" style="1" customWidth="1"/>
    <col min="1281" max="1282" width="9.7109375" style="1" customWidth="1"/>
    <col min="1283" max="1283" width="10.85546875" style="1" customWidth="1"/>
    <col min="1284" max="1284" width="11.28515625" style="1" customWidth="1"/>
    <col min="1285" max="1285" width="12" style="1" customWidth="1"/>
    <col min="1286" max="1287" width="14.85546875" style="1" customWidth="1"/>
    <col min="1288" max="1288" width="13" style="1" customWidth="1"/>
    <col min="1289" max="1534" width="9.140625" style="1"/>
    <col min="1535" max="1535" width="4.5703125" style="1" customWidth="1"/>
    <col min="1536" max="1536" width="33.7109375" style="1" customWidth="1"/>
    <col min="1537" max="1538" width="9.7109375" style="1" customWidth="1"/>
    <col min="1539" max="1539" width="10.85546875" style="1" customWidth="1"/>
    <col min="1540" max="1540" width="11.28515625" style="1" customWidth="1"/>
    <col min="1541" max="1541" width="12" style="1" customWidth="1"/>
    <col min="1542" max="1543" width="14.85546875" style="1" customWidth="1"/>
    <col min="1544" max="1544" width="13" style="1" customWidth="1"/>
    <col min="1545" max="1790" width="9.140625" style="1"/>
    <col min="1791" max="1791" width="4.5703125" style="1" customWidth="1"/>
    <col min="1792" max="1792" width="33.7109375" style="1" customWidth="1"/>
    <col min="1793" max="1794" width="9.7109375" style="1" customWidth="1"/>
    <col min="1795" max="1795" width="10.85546875" style="1" customWidth="1"/>
    <col min="1796" max="1796" width="11.28515625" style="1" customWidth="1"/>
    <col min="1797" max="1797" width="12" style="1" customWidth="1"/>
    <col min="1798" max="1799" width="14.85546875" style="1" customWidth="1"/>
    <col min="1800" max="1800" width="13" style="1" customWidth="1"/>
    <col min="1801" max="2046" width="9.140625" style="1"/>
    <col min="2047" max="2047" width="4.5703125" style="1" customWidth="1"/>
    <col min="2048" max="2048" width="33.7109375" style="1" customWidth="1"/>
    <col min="2049" max="2050" width="9.7109375" style="1" customWidth="1"/>
    <col min="2051" max="2051" width="10.85546875" style="1" customWidth="1"/>
    <col min="2052" max="2052" width="11.28515625" style="1" customWidth="1"/>
    <col min="2053" max="2053" width="12" style="1" customWidth="1"/>
    <col min="2054" max="2055" width="14.85546875" style="1" customWidth="1"/>
    <col min="2056" max="2056" width="13" style="1" customWidth="1"/>
    <col min="2057" max="2302" width="9.140625" style="1"/>
    <col min="2303" max="2303" width="4.5703125" style="1" customWidth="1"/>
    <col min="2304" max="2304" width="33.7109375" style="1" customWidth="1"/>
    <col min="2305" max="2306" width="9.7109375" style="1" customWidth="1"/>
    <col min="2307" max="2307" width="10.85546875" style="1" customWidth="1"/>
    <col min="2308" max="2308" width="11.28515625" style="1" customWidth="1"/>
    <col min="2309" max="2309" width="12" style="1" customWidth="1"/>
    <col min="2310" max="2311" width="14.85546875" style="1" customWidth="1"/>
    <col min="2312" max="2312" width="13" style="1" customWidth="1"/>
    <col min="2313" max="2558" width="9.140625" style="1"/>
    <col min="2559" max="2559" width="4.5703125" style="1" customWidth="1"/>
    <col min="2560" max="2560" width="33.7109375" style="1" customWidth="1"/>
    <col min="2561" max="2562" width="9.7109375" style="1" customWidth="1"/>
    <col min="2563" max="2563" width="10.85546875" style="1" customWidth="1"/>
    <col min="2564" max="2564" width="11.28515625" style="1" customWidth="1"/>
    <col min="2565" max="2565" width="12" style="1" customWidth="1"/>
    <col min="2566" max="2567" width="14.85546875" style="1" customWidth="1"/>
    <col min="2568" max="2568" width="13" style="1" customWidth="1"/>
    <col min="2569" max="2814" width="9.140625" style="1"/>
    <col min="2815" max="2815" width="4.5703125" style="1" customWidth="1"/>
    <col min="2816" max="2816" width="33.7109375" style="1" customWidth="1"/>
    <col min="2817" max="2818" width="9.7109375" style="1" customWidth="1"/>
    <col min="2819" max="2819" width="10.85546875" style="1" customWidth="1"/>
    <col min="2820" max="2820" width="11.28515625" style="1" customWidth="1"/>
    <col min="2821" max="2821" width="12" style="1" customWidth="1"/>
    <col min="2822" max="2823" width="14.85546875" style="1" customWidth="1"/>
    <col min="2824" max="2824" width="13" style="1" customWidth="1"/>
    <col min="2825" max="3070" width="9.140625" style="1"/>
    <col min="3071" max="3071" width="4.5703125" style="1" customWidth="1"/>
    <col min="3072" max="3072" width="33.7109375" style="1" customWidth="1"/>
    <col min="3073" max="3074" width="9.7109375" style="1" customWidth="1"/>
    <col min="3075" max="3075" width="10.85546875" style="1" customWidth="1"/>
    <col min="3076" max="3076" width="11.28515625" style="1" customWidth="1"/>
    <col min="3077" max="3077" width="12" style="1" customWidth="1"/>
    <col min="3078" max="3079" width="14.85546875" style="1" customWidth="1"/>
    <col min="3080" max="3080" width="13" style="1" customWidth="1"/>
    <col min="3081" max="3326" width="9.140625" style="1"/>
    <col min="3327" max="3327" width="4.5703125" style="1" customWidth="1"/>
    <col min="3328" max="3328" width="33.7109375" style="1" customWidth="1"/>
    <col min="3329" max="3330" width="9.7109375" style="1" customWidth="1"/>
    <col min="3331" max="3331" width="10.85546875" style="1" customWidth="1"/>
    <col min="3332" max="3332" width="11.28515625" style="1" customWidth="1"/>
    <col min="3333" max="3333" width="12" style="1" customWidth="1"/>
    <col min="3334" max="3335" width="14.85546875" style="1" customWidth="1"/>
    <col min="3336" max="3336" width="13" style="1" customWidth="1"/>
    <col min="3337" max="3582" width="9.140625" style="1"/>
    <col min="3583" max="3583" width="4.5703125" style="1" customWidth="1"/>
    <col min="3584" max="3584" width="33.7109375" style="1" customWidth="1"/>
    <col min="3585" max="3586" width="9.7109375" style="1" customWidth="1"/>
    <col min="3587" max="3587" width="10.85546875" style="1" customWidth="1"/>
    <col min="3588" max="3588" width="11.28515625" style="1" customWidth="1"/>
    <col min="3589" max="3589" width="12" style="1" customWidth="1"/>
    <col min="3590" max="3591" width="14.85546875" style="1" customWidth="1"/>
    <col min="3592" max="3592" width="13" style="1" customWidth="1"/>
    <col min="3593" max="3838" width="9.140625" style="1"/>
    <col min="3839" max="3839" width="4.5703125" style="1" customWidth="1"/>
    <col min="3840" max="3840" width="33.7109375" style="1" customWidth="1"/>
    <col min="3841" max="3842" width="9.7109375" style="1" customWidth="1"/>
    <col min="3843" max="3843" width="10.85546875" style="1" customWidth="1"/>
    <col min="3844" max="3844" width="11.28515625" style="1" customWidth="1"/>
    <col min="3845" max="3845" width="12" style="1" customWidth="1"/>
    <col min="3846" max="3847" width="14.85546875" style="1" customWidth="1"/>
    <col min="3848" max="3848" width="13" style="1" customWidth="1"/>
    <col min="3849" max="4094" width="9.140625" style="1"/>
    <col min="4095" max="4095" width="4.5703125" style="1" customWidth="1"/>
    <col min="4096" max="4096" width="33.7109375" style="1" customWidth="1"/>
    <col min="4097" max="4098" width="9.7109375" style="1" customWidth="1"/>
    <col min="4099" max="4099" width="10.85546875" style="1" customWidth="1"/>
    <col min="4100" max="4100" width="11.28515625" style="1" customWidth="1"/>
    <col min="4101" max="4101" width="12" style="1" customWidth="1"/>
    <col min="4102" max="4103" width="14.85546875" style="1" customWidth="1"/>
    <col min="4104" max="4104" width="13" style="1" customWidth="1"/>
    <col min="4105" max="4350" width="9.140625" style="1"/>
    <col min="4351" max="4351" width="4.5703125" style="1" customWidth="1"/>
    <col min="4352" max="4352" width="33.7109375" style="1" customWidth="1"/>
    <col min="4353" max="4354" width="9.7109375" style="1" customWidth="1"/>
    <col min="4355" max="4355" width="10.85546875" style="1" customWidth="1"/>
    <col min="4356" max="4356" width="11.28515625" style="1" customWidth="1"/>
    <col min="4357" max="4357" width="12" style="1" customWidth="1"/>
    <col min="4358" max="4359" width="14.85546875" style="1" customWidth="1"/>
    <col min="4360" max="4360" width="13" style="1" customWidth="1"/>
    <col min="4361" max="4606" width="9.140625" style="1"/>
    <col min="4607" max="4607" width="4.5703125" style="1" customWidth="1"/>
    <col min="4608" max="4608" width="33.7109375" style="1" customWidth="1"/>
    <col min="4609" max="4610" width="9.7109375" style="1" customWidth="1"/>
    <col min="4611" max="4611" width="10.85546875" style="1" customWidth="1"/>
    <col min="4612" max="4612" width="11.28515625" style="1" customWidth="1"/>
    <col min="4613" max="4613" width="12" style="1" customWidth="1"/>
    <col min="4614" max="4615" width="14.85546875" style="1" customWidth="1"/>
    <col min="4616" max="4616" width="13" style="1" customWidth="1"/>
    <col min="4617" max="4862" width="9.140625" style="1"/>
    <col min="4863" max="4863" width="4.5703125" style="1" customWidth="1"/>
    <col min="4864" max="4864" width="33.7109375" style="1" customWidth="1"/>
    <col min="4865" max="4866" width="9.7109375" style="1" customWidth="1"/>
    <col min="4867" max="4867" width="10.85546875" style="1" customWidth="1"/>
    <col min="4868" max="4868" width="11.28515625" style="1" customWidth="1"/>
    <col min="4869" max="4869" width="12" style="1" customWidth="1"/>
    <col min="4870" max="4871" width="14.85546875" style="1" customWidth="1"/>
    <col min="4872" max="4872" width="13" style="1" customWidth="1"/>
    <col min="4873" max="5118" width="9.140625" style="1"/>
    <col min="5119" max="5119" width="4.5703125" style="1" customWidth="1"/>
    <col min="5120" max="5120" width="33.7109375" style="1" customWidth="1"/>
    <col min="5121" max="5122" width="9.7109375" style="1" customWidth="1"/>
    <col min="5123" max="5123" width="10.85546875" style="1" customWidth="1"/>
    <col min="5124" max="5124" width="11.28515625" style="1" customWidth="1"/>
    <col min="5125" max="5125" width="12" style="1" customWidth="1"/>
    <col min="5126" max="5127" width="14.85546875" style="1" customWidth="1"/>
    <col min="5128" max="5128" width="13" style="1" customWidth="1"/>
    <col min="5129" max="5374" width="9.140625" style="1"/>
    <col min="5375" max="5375" width="4.5703125" style="1" customWidth="1"/>
    <col min="5376" max="5376" width="33.7109375" style="1" customWidth="1"/>
    <col min="5377" max="5378" width="9.7109375" style="1" customWidth="1"/>
    <col min="5379" max="5379" width="10.85546875" style="1" customWidth="1"/>
    <col min="5380" max="5380" width="11.28515625" style="1" customWidth="1"/>
    <col min="5381" max="5381" width="12" style="1" customWidth="1"/>
    <col min="5382" max="5383" width="14.85546875" style="1" customWidth="1"/>
    <col min="5384" max="5384" width="13" style="1" customWidth="1"/>
    <col min="5385" max="5630" width="9.140625" style="1"/>
    <col min="5631" max="5631" width="4.5703125" style="1" customWidth="1"/>
    <col min="5632" max="5632" width="33.7109375" style="1" customWidth="1"/>
    <col min="5633" max="5634" width="9.7109375" style="1" customWidth="1"/>
    <col min="5635" max="5635" width="10.85546875" style="1" customWidth="1"/>
    <col min="5636" max="5636" width="11.28515625" style="1" customWidth="1"/>
    <col min="5637" max="5637" width="12" style="1" customWidth="1"/>
    <col min="5638" max="5639" width="14.85546875" style="1" customWidth="1"/>
    <col min="5640" max="5640" width="13" style="1" customWidth="1"/>
    <col min="5641" max="5886" width="9.140625" style="1"/>
    <col min="5887" max="5887" width="4.5703125" style="1" customWidth="1"/>
    <col min="5888" max="5888" width="33.7109375" style="1" customWidth="1"/>
    <col min="5889" max="5890" width="9.7109375" style="1" customWidth="1"/>
    <col min="5891" max="5891" width="10.85546875" style="1" customWidth="1"/>
    <col min="5892" max="5892" width="11.28515625" style="1" customWidth="1"/>
    <col min="5893" max="5893" width="12" style="1" customWidth="1"/>
    <col min="5894" max="5895" width="14.85546875" style="1" customWidth="1"/>
    <col min="5896" max="5896" width="13" style="1" customWidth="1"/>
    <col min="5897" max="6142" width="9.140625" style="1"/>
    <col min="6143" max="6143" width="4.5703125" style="1" customWidth="1"/>
    <col min="6144" max="6144" width="33.7109375" style="1" customWidth="1"/>
    <col min="6145" max="6146" width="9.7109375" style="1" customWidth="1"/>
    <col min="6147" max="6147" width="10.85546875" style="1" customWidth="1"/>
    <col min="6148" max="6148" width="11.28515625" style="1" customWidth="1"/>
    <col min="6149" max="6149" width="12" style="1" customWidth="1"/>
    <col min="6150" max="6151" width="14.85546875" style="1" customWidth="1"/>
    <col min="6152" max="6152" width="13" style="1" customWidth="1"/>
    <col min="6153" max="6398" width="9.140625" style="1"/>
    <col min="6399" max="6399" width="4.5703125" style="1" customWidth="1"/>
    <col min="6400" max="6400" width="33.7109375" style="1" customWidth="1"/>
    <col min="6401" max="6402" width="9.7109375" style="1" customWidth="1"/>
    <col min="6403" max="6403" width="10.85546875" style="1" customWidth="1"/>
    <col min="6404" max="6404" width="11.28515625" style="1" customWidth="1"/>
    <col min="6405" max="6405" width="12" style="1" customWidth="1"/>
    <col min="6406" max="6407" width="14.85546875" style="1" customWidth="1"/>
    <col min="6408" max="6408" width="13" style="1" customWidth="1"/>
    <col min="6409" max="6654" width="9.140625" style="1"/>
    <col min="6655" max="6655" width="4.5703125" style="1" customWidth="1"/>
    <col min="6656" max="6656" width="33.7109375" style="1" customWidth="1"/>
    <col min="6657" max="6658" width="9.7109375" style="1" customWidth="1"/>
    <col min="6659" max="6659" width="10.85546875" style="1" customWidth="1"/>
    <col min="6660" max="6660" width="11.28515625" style="1" customWidth="1"/>
    <col min="6661" max="6661" width="12" style="1" customWidth="1"/>
    <col min="6662" max="6663" width="14.85546875" style="1" customWidth="1"/>
    <col min="6664" max="6664" width="13" style="1" customWidth="1"/>
    <col min="6665" max="6910" width="9.140625" style="1"/>
    <col min="6911" max="6911" width="4.5703125" style="1" customWidth="1"/>
    <col min="6912" max="6912" width="33.7109375" style="1" customWidth="1"/>
    <col min="6913" max="6914" width="9.7109375" style="1" customWidth="1"/>
    <col min="6915" max="6915" width="10.85546875" style="1" customWidth="1"/>
    <col min="6916" max="6916" width="11.28515625" style="1" customWidth="1"/>
    <col min="6917" max="6917" width="12" style="1" customWidth="1"/>
    <col min="6918" max="6919" width="14.85546875" style="1" customWidth="1"/>
    <col min="6920" max="6920" width="13" style="1" customWidth="1"/>
    <col min="6921" max="7166" width="9.140625" style="1"/>
    <col min="7167" max="7167" width="4.5703125" style="1" customWidth="1"/>
    <col min="7168" max="7168" width="33.7109375" style="1" customWidth="1"/>
    <col min="7169" max="7170" width="9.7109375" style="1" customWidth="1"/>
    <col min="7171" max="7171" width="10.85546875" style="1" customWidth="1"/>
    <col min="7172" max="7172" width="11.28515625" style="1" customWidth="1"/>
    <col min="7173" max="7173" width="12" style="1" customWidth="1"/>
    <col min="7174" max="7175" width="14.85546875" style="1" customWidth="1"/>
    <col min="7176" max="7176" width="13" style="1" customWidth="1"/>
    <col min="7177" max="7422" width="9.140625" style="1"/>
    <col min="7423" max="7423" width="4.5703125" style="1" customWidth="1"/>
    <col min="7424" max="7424" width="33.7109375" style="1" customWidth="1"/>
    <col min="7425" max="7426" width="9.7109375" style="1" customWidth="1"/>
    <col min="7427" max="7427" width="10.85546875" style="1" customWidth="1"/>
    <col min="7428" max="7428" width="11.28515625" style="1" customWidth="1"/>
    <col min="7429" max="7429" width="12" style="1" customWidth="1"/>
    <col min="7430" max="7431" width="14.85546875" style="1" customWidth="1"/>
    <col min="7432" max="7432" width="13" style="1" customWidth="1"/>
    <col min="7433" max="7678" width="9.140625" style="1"/>
    <col min="7679" max="7679" width="4.5703125" style="1" customWidth="1"/>
    <col min="7680" max="7680" width="33.7109375" style="1" customWidth="1"/>
    <col min="7681" max="7682" width="9.7109375" style="1" customWidth="1"/>
    <col min="7683" max="7683" width="10.85546875" style="1" customWidth="1"/>
    <col min="7684" max="7684" width="11.28515625" style="1" customWidth="1"/>
    <col min="7685" max="7685" width="12" style="1" customWidth="1"/>
    <col min="7686" max="7687" width="14.85546875" style="1" customWidth="1"/>
    <col min="7688" max="7688" width="13" style="1" customWidth="1"/>
    <col min="7689" max="7934" width="9.140625" style="1"/>
    <col min="7935" max="7935" width="4.5703125" style="1" customWidth="1"/>
    <col min="7936" max="7936" width="33.7109375" style="1" customWidth="1"/>
    <col min="7937" max="7938" width="9.7109375" style="1" customWidth="1"/>
    <col min="7939" max="7939" width="10.85546875" style="1" customWidth="1"/>
    <col min="7940" max="7940" width="11.28515625" style="1" customWidth="1"/>
    <col min="7941" max="7941" width="12" style="1" customWidth="1"/>
    <col min="7942" max="7943" width="14.85546875" style="1" customWidth="1"/>
    <col min="7944" max="7944" width="13" style="1" customWidth="1"/>
    <col min="7945" max="8190" width="9.140625" style="1"/>
    <col min="8191" max="8191" width="4.5703125" style="1" customWidth="1"/>
    <col min="8192" max="8192" width="33.7109375" style="1" customWidth="1"/>
    <col min="8193" max="8194" width="9.7109375" style="1" customWidth="1"/>
    <col min="8195" max="8195" width="10.85546875" style="1" customWidth="1"/>
    <col min="8196" max="8196" width="11.28515625" style="1" customWidth="1"/>
    <col min="8197" max="8197" width="12" style="1" customWidth="1"/>
    <col min="8198" max="8199" width="14.85546875" style="1" customWidth="1"/>
    <col min="8200" max="8200" width="13" style="1" customWidth="1"/>
    <col min="8201" max="8446" width="9.140625" style="1"/>
    <col min="8447" max="8447" width="4.5703125" style="1" customWidth="1"/>
    <col min="8448" max="8448" width="33.7109375" style="1" customWidth="1"/>
    <col min="8449" max="8450" width="9.7109375" style="1" customWidth="1"/>
    <col min="8451" max="8451" width="10.85546875" style="1" customWidth="1"/>
    <col min="8452" max="8452" width="11.28515625" style="1" customWidth="1"/>
    <col min="8453" max="8453" width="12" style="1" customWidth="1"/>
    <col min="8454" max="8455" width="14.85546875" style="1" customWidth="1"/>
    <col min="8456" max="8456" width="13" style="1" customWidth="1"/>
    <col min="8457" max="8702" width="9.140625" style="1"/>
    <col min="8703" max="8703" width="4.5703125" style="1" customWidth="1"/>
    <col min="8704" max="8704" width="33.7109375" style="1" customWidth="1"/>
    <col min="8705" max="8706" width="9.7109375" style="1" customWidth="1"/>
    <col min="8707" max="8707" width="10.85546875" style="1" customWidth="1"/>
    <col min="8708" max="8708" width="11.28515625" style="1" customWidth="1"/>
    <col min="8709" max="8709" width="12" style="1" customWidth="1"/>
    <col min="8710" max="8711" width="14.85546875" style="1" customWidth="1"/>
    <col min="8712" max="8712" width="13" style="1" customWidth="1"/>
    <col min="8713" max="8958" width="9.140625" style="1"/>
    <col min="8959" max="8959" width="4.5703125" style="1" customWidth="1"/>
    <col min="8960" max="8960" width="33.7109375" style="1" customWidth="1"/>
    <col min="8961" max="8962" width="9.7109375" style="1" customWidth="1"/>
    <col min="8963" max="8963" width="10.85546875" style="1" customWidth="1"/>
    <col min="8964" max="8964" width="11.28515625" style="1" customWidth="1"/>
    <col min="8965" max="8965" width="12" style="1" customWidth="1"/>
    <col min="8966" max="8967" width="14.85546875" style="1" customWidth="1"/>
    <col min="8968" max="8968" width="13" style="1" customWidth="1"/>
    <col min="8969" max="9214" width="9.140625" style="1"/>
    <col min="9215" max="9215" width="4.5703125" style="1" customWidth="1"/>
    <col min="9216" max="9216" width="33.7109375" style="1" customWidth="1"/>
    <col min="9217" max="9218" width="9.7109375" style="1" customWidth="1"/>
    <col min="9219" max="9219" width="10.85546875" style="1" customWidth="1"/>
    <col min="9220" max="9220" width="11.28515625" style="1" customWidth="1"/>
    <col min="9221" max="9221" width="12" style="1" customWidth="1"/>
    <col min="9222" max="9223" width="14.85546875" style="1" customWidth="1"/>
    <col min="9224" max="9224" width="13" style="1" customWidth="1"/>
    <col min="9225" max="9470" width="9.140625" style="1"/>
    <col min="9471" max="9471" width="4.5703125" style="1" customWidth="1"/>
    <col min="9472" max="9472" width="33.7109375" style="1" customWidth="1"/>
    <col min="9473" max="9474" width="9.7109375" style="1" customWidth="1"/>
    <col min="9475" max="9475" width="10.85546875" style="1" customWidth="1"/>
    <col min="9476" max="9476" width="11.28515625" style="1" customWidth="1"/>
    <col min="9477" max="9477" width="12" style="1" customWidth="1"/>
    <col min="9478" max="9479" width="14.85546875" style="1" customWidth="1"/>
    <col min="9480" max="9480" width="13" style="1" customWidth="1"/>
    <col min="9481" max="9726" width="9.140625" style="1"/>
    <col min="9727" max="9727" width="4.5703125" style="1" customWidth="1"/>
    <col min="9728" max="9728" width="33.7109375" style="1" customWidth="1"/>
    <col min="9729" max="9730" width="9.7109375" style="1" customWidth="1"/>
    <col min="9731" max="9731" width="10.85546875" style="1" customWidth="1"/>
    <col min="9732" max="9732" width="11.28515625" style="1" customWidth="1"/>
    <col min="9733" max="9733" width="12" style="1" customWidth="1"/>
    <col min="9734" max="9735" width="14.85546875" style="1" customWidth="1"/>
    <col min="9736" max="9736" width="13" style="1" customWidth="1"/>
    <col min="9737" max="9982" width="9.140625" style="1"/>
    <col min="9983" max="9983" width="4.5703125" style="1" customWidth="1"/>
    <col min="9984" max="9984" width="33.7109375" style="1" customWidth="1"/>
    <col min="9985" max="9986" width="9.7109375" style="1" customWidth="1"/>
    <col min="9987" max="9987" width="10.85546875" style="1" customWidth="1"/>
    <col min="9988" max="9988" width="11.28515625" style="1" customWidth="1"/>
    <col min="9989" max="9989" width="12" style="1" customWidth="1"/>
    <col min="9990" max="9991" width="14.85546875" style="1" customWidth="1"/>
    <col min="9992" max="9992" width="13" style="1" customWidth="1"/>
    <col min="9993" max="10238" width="9.140625" style="1"/>
    <col min="10239" max="10239" width="4.5703125" style="1" customWidth="1"/>
    <col min="10240" max="10240" width="33.7109375" style="1" customWidth="1"/>
    <col min="10241" max="10242" width="9.7109375" style="1" customWidth="1"/>
    <col min="10243" max="10243" width="10.85546875" style="1" customWidth="1"/>
    <col min="10244" max="10244" width="11.28515625" style="1" customWidth="1"/>
    <col min="10245" max="10245" width="12" style="1" customWidth="1"/>
    <col min="10246" max="10247" width="14.85546875" style="1" customWidth="1"/>
    <col min="10248" max="10248" width="13" style="1" customWidth="1"/>
    <col min="10249" max="10494" width="9.140625" style="1"/>
    <col min="10495" max="10495" width="4.5703125" style="1" customWidth="1"/>
    <col min="10496" max="10496" width="33.7109375" style="1" customWidth="1"/>
    <col min="10497" max="10498" width="9.7109375" style="1" customWidth="1"/>
    <col min="10499" max="10499" width="10.85546875" style="1" customWidth="1"/>
    <col min="10500" max="10500" width="11.28515625" style="1" customWidth="1"/>
    <col min="10501" max="10501" width="12" style="1" customWidth="1"/>
    <col min="10502" max="10503" width="14.85546875" style="1" customWidth="1"/>
    <col min="10504" max="10504" width="13" style="1" customWidth="1"/>
    <col min="10505" max="10750" width="9.140625" style="1"/>
    <col min="10751" max="10751" width="4.5703125" style="1" customWidth="1"/>
    <col min="10752" max="10752" width="33.7109375" style="1" customWidth="1"/>
    <col min="10753" max="10754" width="9.7109375" style="1" customWidth="1"/>
    <col min="10755" max="10755" width="10.85546875" style="1" customWidth="1"/>
    <col min="10756" max="10756" width="11.28515625" style="1" customWidth="1"/>
    <col min="10757" max="10757" width="12" style="1" customWidth="1"/>
    <col min="10758" max="10759" width="14.85546875" style="1" customWidth="1"/>
    <col min="10760" max="10760" width="13" style="1" customWidth="1"/>
    <col min="10761" max="11006" width="9.140625" style="1"/>
    <col min="11007" max="11007" width="4.5703125" style="1" customWidth="1"/>
    <col min="11008" max="11008" width="33.7109375" style="1" customWidth="1"/>
    <col min="11009" max="11010" width="9.7109375" style="1" customWidth="1"/>
    <col min="11011" max="11011" width="10.85546875" style="1" customWidth="1"/>
    <col min="11012" max="11012" width="11.28515625" style="1" customWidth="1"/>
    <col min="11013" max="11013" width="12" style="1" customWidth="1"/>
    <col min="11014" max="11015" width="14.85546875" style="1" customWidth="1"/>
    <col min="11016" max="11016" width="13" style="1" customWidth="1"/>
    <col min="11017" max="11262" width="9.140625" style="1"/>
    <col min="11263" max="11263" width="4.5703125" style="1" customWidth="1"/>
    <col min="11264" max="11264" width="33.7109375" style="1" customWidth="1"/>
    <col min="11265" max="11266" width="9.7109375" style="1" customWidth="1"/>
    <col min="11267" max="11267" width="10.85546875" style="1" customWidth="1"/>
    <col min="11268" max="11268" width="11.28515625" style="1" customWidth="1"/>
    <col min="11269" max="11269" width="12" style="1" customWidth="1"/>
    <col min="11270" max="11271" width="14.85546875" style="1" customWidth="1"/>
    <col min="11272" max="11272" width="13" style="1" customWidth="1"/>
    <col min="11273" max="11518" width="9.140625" style="1"/>
    <col min="11519" max="11519" width="4.5703125" style="1" customWidth="1"/>
    <col min="11520" max="11520" width="33.7109375" style="1" customWidth="1"/>
    <col min="11521" max="11522" width="9.7109375" style="1" customWidth="1"/>
    <col min="11523" max="11523" width="10.85546875" style="1" customWidth="1"/>
    <col min="11524" max="11524" width="11.28515625" style="1" customWidth="1"/>
    <col min="11525" max="11525" width="12" style="1" customWidth="1"/>
    <col min="11526" max="11527" width="14.85546875" style="1" customWidth="1"/>
    <col min="11528" max="11528" width="13" style="1" customWidth="1"/>
    <col min="11529" max="11774" width="9.140625" style="1"/>
    <col min="11775" max="11775" width="4.5703125" style="1" customWidth="1"/>
    <col min="11776" max="11776" width="33.7109375" style="1" customWidth="1"/>
    <col min="11777" max="11778" width="9.7109375" style="1" customWidth="1"/>
    <col min="11779" max="11779" width="10.85546875" style="1" customWidth="1"/>
    <col min="11780" max="11780" width="11.28515625" style="1" customWidth="1"/>
    <col min="11781" max="11781" width="12" style="1" customWidth="1"/>
    <col min="11782" max="11783" width="14.85546875" style="1" customWidth="1"/>
    <col min="11784" max="11784" width="13" style="1" customWidth="1"/>
    <col min="11785" max="12030" width="9.140625" style="1"/>
    <col min="12031" max="12031" width="4.5703125" style="1" customWidth="1"/>
    <col min="12032" max="12032" width="33.7109375" style="1" customWidth="1"/>
    <col min="12033" max="12034" width="9.7109375" style="1" customWidth="1"/>
    <col min="12035" max="12035" width="10.85546875" style="1" customWidth="1"/>
    <col min="12036" max="12036" width="11.28515625" style="1" customWidth="1"/>
    <col min="12037" max="12037" width="12" style="1" customWidth="1"/>
    <col min="12038" max="12039" width="14.85546875" style="1" customWidth="1"/>
    <col min="12040" max="12040" width="13" style="1" customWidth="1"/>
    <col min="12041" max="12286" width="9.140625" style="1"/>
    <col min="12287" max="12287" width="4.5703125" style="1" customWidth="1"/>
    <col min="12288" max="12288" width="33.7109375" style="1" customWidth="1"/>
    <col min="12289" max="12290" width="9.7109375" style="1" customWidth="1"/>
    <col min="12291" max="12291" width="10.85546875" style="1" customWidth="1"/>
    <col min="12292" max="12292" width="11.28515625" style="1" customWidth="1"/>
    <col min="12293" max="12293" width="12" style="1" customWidth="1"/>
    <col min="12294" max="12295" width="14.85546875" style="1" customWidth="1"/>
    <col min="12296" max="12296" width="13" style="1" customWidth="1"/>
    <col min="12297" max="12542" width="9.140625" style="1"/>
    <col min="12543" max="12543" width="4.5703125" style="1" customWidth="1"/>
    <col min="12544" max="12544" width="33.7109375" style="1" customWidth="1"/>
    <col min="12545" max="12546" width="9.7109375" style="1" customWidth="1"/>
    <col min="12547" max="12547" width="10.85546875" style="1" customWidth="1"/>
    <col min="12548" max="12548" width="11.28515625" style="1" customWidth="1"/>
    <col min="12549" max="12549" width="12" style="1" customWidth="1"/>
    <col min="12550" max="12551" width="14.85546875" style="1" customWidth="1"/>
    <col min="12552" max="12552" width="13" style="1" customWidth="1"/>
    <col min="12553" max="12798" width="9.140625" style="1"/>
    <col min="12799" max="12799" width="4.5703125" style="1" customWidth="1"/>
    <col min="12800" max="12800" width="33.7109375" style="1" customWidth="1"/>
    <col min="12801" max="12802" width="9.7109375" style="1" customWidth="1"/>
    <col min="12803" max="12803" width="10.85546875" style="1" customWidth="1"/>
    <col min="12804" max="12804" width="11.28515625" style="1" customWidth="1"/>
    <col min="12805" max="12805" width="12" style="1" customWidth="1"/>
    <col min="12806" max="12807" width="14.85546875" style="1" customWidth="1"/>
    <col min="12808" max="12808" width="13" style="1" customWidth="1"/>
    <col min="12809" max="13054" width="9.140625" style="1"/>
    <col min="13055" max="13055" width="4.5703125" style="1" customWidth="1"/>
    <col min="13056" max="13056" width="33.7109375" style="1" customWidth="1"/>
    <col min="13057" max="13058" width="9.7109375" style="1" customWidth="1"/>
    <col min="13059" max="13059" width="10.85546875" style="1" customWidth="1"/>
    <col min="13060" max="13060" width="11.28515625" style="1" customWidth="1"/>
    <col min="13061" max="13061" width="12" style="1" customWidth="1"/>
    <col min="13062" max="13063" width="14.85546875" style="1" customWidth="1"/>
    <col min="13064" max="13064" width="13" style="1" customWidth="1"/>
    <col min="13065" max="13310" width="9.140625" style="1"/>
    <col min="13311" max="13311" width="4.5703125" style="1" customWidth="1"/>
    <col min="13312" max="13312" width="33.7109375" style="1" customWidth="1"/>
    <col min="13313" max="13314" width="9.7109375" style="1" customWidth="1"/>
    <col min="13315" max="13315" width="10.85546875" style="1" customWidth="1"/>
    <col min="13316" max="13316" width="11.28515625" style="1" customWidth="1"/>
    <col min="13317" max="13317" width="12" style="1" customWidth="1"/>
    <col min="13318" max="13319" width="14.85546875" style="1" customWidth="1"/>
    <col min="13320" max="13320" width="13" style="1" customWidth="1"/>
    <col min="13321" max="13566" width="9.140625" style="1"/>
    <col min="13567" max="13567" width="4.5703125" style="1" customWidth="1"/>
    <col min="13568" max="13568" width="33.7109375" style="1" customWidth="1"/>
    <col min="13569" max="13570" width="9.7109375" style="1" customWidth="1"/>
    <col min="13571" max="13571" width="10.85546875" style="1" customWidth="1"/>
    <col min="13572" max="13572" width="11.28515625" style="1" customWidth="1"/>
    <col min="13573" max="13573" width="12" style="1" customWidth="1"/>
    <col min="13574" max="13575" width="14.85546875" style="1" customWidth="1"/>
    <col min="13576" max="13576" width="13" style="1" customWidth="1"/>
    <col min="13577" max="13822" width="9.140625" style="1"/>
    <col min="13823" max="13823" width="4.5703125" style="1" customWidth="1"/>
    <col min="13824" max="13824" width="33.7109375" style="1" customWidth="1"/>
    <col min="13825" max="13826" width="9.7109375" style="1" customWidth="1"/>
    <col min="13827" max="13827" width="10.85546875" style="1" customWidth="1"/>
    <col min="13828" max="13828" width="11.28515625" style="1" customWidth="1"/>
    <col min="13829" max="13829" width="12" style="1" customWidth="1"/>
    <col min="13830" max="13831" width="14.85546875" style="1" customWidth="1"/>
    <col min="13832" max="13832" width="13" style="1" customWidth="1"/>
    <col min="13833" max="14078" width="9.140625" style="1"/>
    <col min="14079" max="14079" width="4.5703125" style="1" customWidth="1"/>
    <col min="14080" max="14080" width="33.7109375" style="1" customWidth="1"/>
    <col min="14081" max="14082" width="9.7109375" style="1" customWidth="1"/>
    <col min="14083" max="14083" width="10.85546875" style="1" customWidth="1"/>
    <col min="14084" max="14084" width="11.28515625" style="1" customWidth="1"/>
    <col min="14085" max="14085" width="12" style="1" customWidth="1"/>
    <col min="14086" max="14087" width="14.85546875" style="1" customWidth="1"/>
    <col min="14088" max="14088" width="13" style="1" customWidth="1"/>
    <col min="14089" max="14334" width="9.140625" style="1"/>
    <col min="14335" max="14335" width="4.5703125" style="1" customWidth="1"/>
    <col min="14336" max="14336" width="33.7109375" style="1" customWidth="1"/>
    <col min="14337" max="14338" width="9.7109375" style="1" customWidth="1"/>
    <col min="14339" max="14339" width="10.85546875" style="1" customWidth="1"/>
    <col min="14340" max="14340" width="11.28515625" style="1" customWidth="1"/>
    <col min="14341" max="14341" width="12" style="1" customWidth="1"/>
    <col min="14342" max="14343" width="14.85546875" style="1" customWidth="1"/>
    <col min="14344" max="14344" width="13" style="1" customWidth="1"/>
    <col min="14345" max="14590" width="9.140625" style="1"/>
    <col min="14591" max="14591" width="4.5703125" style="1" customWidth="1"/>
    <col min="14592" max="14592" width="33.7109375" style="1" customWidth="1"/>
    <col min="14593" max="14594" width="9.7109375" style="1" customWidth="1"/>
    <col min="14595" max="14595" width="10.85546875" style="1" customWidth="1"/>
    <col min="14596" max="14596" width="11.28515625" style="1" customWidth="1"/>
    <col min="14597" max="14597" width="12" style="1" customWidth="1"/>
    <col min="14598" max="14599" width="14.85546875" style="1" customWidth="1"/>
    <col min="14600" max="14600" width="13" style="1" customWidth="1"/>
    <col min="14601" max="14846" width="9.140625" style="1"/>
    <col min="14847" max="14847" width="4.5703125" style="1" customWidth="1"/>
    <col min="14848" max="14848" width="33.7109375" style="1" customWidth="1"/>
    <col min="14849" max="14850" width="9.7109375" style="1" customWidth="1"/>
    <col min="14851" max="14851" width="10.85546875" style="1" customWidth="1"/>
    <col min="14852" max="14852" width="11.28515625" style="1" customWidth="1"/>
    <col min="14853" max="14853" width="12" style="1" customWidth="1"/>
    <col min="14854" max="14855" width="14.85546875" style="1" customWidth="1"/>
    <col min="14856" max="14856" width="13" style="1" customWidth="1"/>
    <col min="14857" max="15102" width="9.140625" style="1"/>
    <col min="15103" max="15103" width="4.5703125" style="1" customWidth="1"/>
    <col min="15104" max="15104" width="33.7109375" style="1" customWidth="1"/>
    <col min="15105" max="15106" width="9.7109375" style="1" customWidth="1"/>
    <col min="15107" max="15107" width="10.85546875" style="1" customWidth="1"/>
    <col min="15108" max="15108" width="11.28515625" style="1" customWidth="1"/>
    <col min="15109" max="15109" width="12" style="1" customWidth="1"/>
    <col min="15110" max="15111" width="14.85546875" style="1" customWidth="1"/>
    <col min="15112" max="15112" width="13" style="1" customWidth="1"/>
    <col min="15113" max="15358" width="9.140625" style="1"/>
    <col min="15359" max="15359" width="4.5703125" style="1" customWidth="1"/>
    <col min="15360" max="15360" width="33.7109375" style="1" customWidth="1"/>
    <col min="15361" max="15362" width="9.7109375" style="1" customWidth="1"/>
    <col min="15363" max="15363" width="10.85546875" style="1" customWidth="1"/>
    <col min="15364" max="15364" width="11.28515625" style="1" customWidth="1"/>
    <col min="15365" max="15365" width="12" style="1" customWidth="1"/>
    <col min="15366" max="15367" width="14.85546875" style="1" customWidth="1"/>
    <col min="15368" max="15368" width="13" style="1" customWidth="1"/>
    <col min="15369" max="15614" width="9.140625" style="1"/>
    <col min="15615" max="15615" width="4.5703125" style="1" customWidth="1"/>
    <col min="15616" max="15616" width="33.7109375" style="1" customWidth="1"/>
    <col min="15617" max="15618" width="9.7109375" style="1" customWidth="1"/>
    <col min="15619" max="15619" width="10.85546875" style="1" customWidth="1"/>
    <col min="15620" max="15620" width="11.28515625" style="1" customWidth="1"/>
    <col min="15621" max="15621" width="12" style="1" customWidth="1"/>
    <col min="15622" max="15623" width="14.85546875" style="1" customWidth="1"/>
    <col min="15624" max="15624" width="13" style="1" customWidth="1"/>
    <col min="15625" max="15870" width="9.140625" style="1"/>
    <col min="15871" max="15871" width="4.5703125" style="1" customWidth="1"/>
    <col min="15872" max="15872" width="33.7109375" style="1" customWidth="1"/>
    <col min="15873" max="15874" width="9.7109375" style="1" customWidth="1"/>
    <col min="15875" max="15875" width="10.85546875" style="1" customWidth="1"/>
    <col min="15876" max="15876" width="11.28515625" style="1" customWidth="1"/>
    <col min="15877" max="15877" width="12" style="1" customWidth="1"/>
    <col min="15878" max="15879" width="14.85546875" style="1" customWidth="1"/>
    <col min="15880" max="15880" width="13" style="1" customWidth="1"/>
    <col min="15881" max="16126" width="9.140625" style="1"/>
    <col min="16127" max="16127" width="4.5703125" style="1" customWidth="1"/>
    <col min="16128" max="16128" width="33.7109375" style="1" customWidth="1"/>
    <col min="16129" max="16130" width="9.7109375" style="1" customWidth="1"/>
    <col min="16131" max="16131" width="10.85546875" style="1" customWidth="1"/>
    <col min="16132" max="16132" width="11.28515625" style="1" customWidth="1"/>
    <col min="16133" max="16133" width="12" style="1" customWidth="1"/>
    <col min="16134" max="16135" width="14.85546875" style="1" customWidth="1"/>
    <col min="16136" max="16136" width="13" style="1" customWidth="1"/>
    <col min="16137" max="16384" width="9.140625" style="1"/>
  </cols>
  <sheetData>
    <row r="1" spans="1:11" ht="20.25">
      <c r="A1" s="47" t="s">
        <v>0</v>
      </c>
      <c r="B1" s="47"/>
      <c r="C1" s="47"/>
      <c r="D1" s="47"/>
      <c r="E1" s="47"/>
      <c r="F1" s="47"/>
      <c r="G1" s="47"/>
    </row>
    <row r="3" spans="1:11" ht="20.25">
      <c r="A3" s="48" t="s">
        <v>1</v>
      </c>
      <c r="B3" s="48"/>
      <c r="C3" s="48"/>
      <c r="D3" s="48"/>
      <c r="E3" s="48"/>
      <c r="F3" s="48"/>
      <c r="G3" s="48"/>
    </row>
    <row r="5" spans="1:11">
      <c r="A5" s="6" t="s">
        <v>2</v>
      </c>
      <c r="B5" s="7"/>
      <c r="C5" s="8"/>
      <c r="D5" s="8"/>
      <c r="E5" s="9"/>
      <c r="I5" s="10"/>
      <c r="J5" s="10"/>
      <c r="K5" s="10"/>
    </row>
    <row r="6" spans="1:11">
      <c r="A6" s="11">
        <v>1</v>
      </c>
      <c r="B6" s="12" t="s">
        <v>3</v>
      </c>
      <c r="C6" s="13"/>
      <c r="D6" s="13"/>
      <c r="E6" s="14"/>
      <c r="I6" s="10"/>
      <c r="J6" s="15"/>
      <c r="K6" s="10"/>
    </row>
    <row r="7" spans="1:11">
      <c r="A7" s="11">
        <v>2</v>
      </c>
      <c r="B7" s="12" t="s">
        <v>4</v>
      </c>
      <c r="C7" s="13"/>
      <c r="D7" s="13"/>
      <c r="E7" s="14"/>
    </row>
    <row r="8" spans="1:11">
      <c r="A8" s="16"/>
      <c r="B8" s="17"/>
      <c r="C8" s="18"/>
      <c r="D8" s="18"/>
      <c r="E8" s="19"/>
    </row>
    <row r="10" spans="1:11">
      <c r="A10" s="49" t="s">
        <v>5</v>
      </c>
      <c r="B10" s="49" t="s">
        <v>6</v>
      </c>
      <c r="C10" s="49"/>
      <c r="D10" s="49" t="s">
        <v>7</v>
      </c>
      <c r="E10" s="49"/>
      <c r="F10" s="50" t="s">
        <v>8</v>
      </c>
      <c r="G10" s="50"/>
      <c r="H10" s="36" t="s">
        <v>9</v>
      </c>
    </row>
    <row r="11" spans="1:11">
      <c r="A11" s="49"/>
      <c r="B11" s="49"/>
      <c r="C11" s="49"/>
      <c r="D11" s="21" t="s">
        <v>10</v>
      </c>
      <c r="E11" s="21" t="s">
        <v>11</v>
      </c>
      <c r="F11" s="20" t="s">
        <v>10</v>
      </c>
      <c r="G11" s="20" t="s">
        <v>11</v>
      </c>
      <c r="H11" s="44" t="s">
        <v>12</v>
      </c>
    </row>
    <row r="12" spans="1:11">
      <c r="A12" s="2">
        <v>1</v>
      </c>
      <c r="B12" s="22" t="s">
        <v>13</v>
      </c>
      <c r="G12" s="23"/>
    </row>
    <row r="13" spans="1:11">
      <c r="B13" s="1" t="s">
        <v>14</v>
      </c>
      <c r="G13" s="23"/>
    </row>
    <row r="14" spans="1:11">
      <c r="B14" s="1" t="s">
        <v>15</v>
      </c>
      <c r="G14" s="23"/>
    </row>
    <row r="15" spans="1:11">
      <c r="B15" s="1" t="s">
        <v>16</v>
      </c>
      <c r="G15" s="23"/>
    </row>
    <row r="16" spans="1:11">
      <c r="B16" s="1" t="s">
        <v>17</v>
      </c>
      <c r="G16" s="23"/>
    </row>
    <row r="17" spans="1:8">
      <c r="B17" s="22">
        <f>SUM(H18:H19)</f>
        <v>321</v>
      </c>
      <c r="C17" s="24" t="s">
        <v>18</v>
      </c>
      <c r="D17" s="2"/>
      <c r="E17" s="22"/>
      <c r="F17" s="25">
        <f>B17*D17</f>
        <v>0</v>
      </c>
      <c r="G17" s="23">
        <f>B17*E17</f>
        <v>0</v>
      </c>
    </row>
    <row r="18" spans="1:8">
      <c r="A18" s="3">
        <v>1</v>
      </c>
      <c r="B18" s="1" t="s">
        <v>19</v>
      </c>
      <c r="C18" s="24"/>
      <c r="D18" s="2"/>
      <c r="E18" s="22"/>
      <c r="F18" s="25"/>
      <c r="G18" s="23"/>
      <c r="H18" s="1">
        <v>29</v>
      </c>
    </row>
    <row r="19" spans="1:8">
      <c r="A19" s="3">
        <v>2</v>
      </c>
      <c r="B19" s="26" t="s">
        <v>20</v>
      </c>
      <c r="C19" s="24"/>
      <c r="D19" s="2"/>
      <c r="E19" s="22"/>
      <c r="F19" s="25"/>
      <c r="G19" s="23"/>
      <c r="H19" s="1">
        <f>244+48</f>
        <v>292</v>
      </c>
    </row>
    <row r="20" spans="1:8">
      <c r="A20" s="3"/>
      <c r="B20" s="26" t="s">
        <v>21</v>
      </c>
      <c r="C20" s="24"/>
      <c r="D20" s="2"/>
      <c r="E20" s="22"/>
      <c r="F20" s="25"/>
      <c r="G20" s="23"/>
    </row>
    <row r="21" spans="1:8">
      <c r="G21" s="23"/>
    </row>
    <row r="22" spans="1:8">
      <c r="A22" s="2">
        <v>2</v>
      </c>
      <c r="B22" s="22" t="s">
        <v>22</v>
      </c>
    </row>
    <row r="23" spans="1:8">
      <c r="B23" s="51" t="s">
        <v>23</v>
      </c>
      <c r="C23" s="51"/>
      <c r="D23" s="51"/>
    </row>
    <row r="24" spans="1:8">
      <c r="B24" s="1" t="s">
        <v>24</v>
      </c>
    </row>
    <row r="25" spans="1:8">
      <c r="B25" s="1" t="s">
        <v>25</v>
      </c>
    </row>
    <row r="26" spans="1:8">
      <c r="B26" s="1" t="s">
        <v>26</v>
      </c>
    </row>
    <row r="27" spans="1:8">
      <c r="B27" s="22">
        <f>SUM(H28:H29)</f>
        <v>29</v>
      </c>
      <c r="C27" s="2" t="s">
        <v>27</v>
      </c>
      <c r="D27" s="2"/>
      <c r="E27" s="22"/>
      <c r="F27" s="25">
        <f>B27*D27</f>
        <v>0</v>
      </c>
      <c r="G27" s="23">
        <f>B27*E27</f>
        <v>0</v>
      </c>
    </row>
    <row r="28" spans="1:8">
      <c r="A28" s="3">
        <v>1</v>
      </c>
      <c r="B28" s="1" t="s">
        <v>28</v>
      </c>
      <c r="C28" s="2"/>
      <c r="D28" s="2"/>
      <c r="E28" s="22"/>
      <c r="F28" s="25"/>
      <c r="G28" s="23"/>
      <c r="H28" s="1">
        <v>20</v>
      </c>
    </row>
    <row r="29" spans="1:8">
      <c r="A29" s="3">
        <v>2</v>
      </c>
      <c r="B29" s="1" t="s">
        <v>29</v>
      </c>
      <c r="C29" s="2"/>
      <c r="D29" s="2"/>
      <c r="E29" s="22"/>
      <c r="F29" s="25"/>
      <c r="G29" s="23"/>
      <c r="H29" s="1">
        <v>9</v>
      </c>
    </row>
    <row r="30" spans="1:8">
      <c r="A30" s="3"/>
      <c r="C30" s="2"/>
      <c r="D30" s="2"/>
      <c r="E30" s="22"/>
      <c r="F30" s="25"/>
      <c r="G30" s="23"/>
    </row>
    <row r="32" spans="1:8">
      <c r="A32" s="2">
        <v>3</v>
      </c>
      <c r="B32" s="22" t="s">
        <v>30</v>
      </c>
    </row>
    <row r="33" spans="1:8">
      <c r="B33" s="51" t="s">
        <v>31</v>
      </c>
      <c r="C33" s="51"/>
      <c r="D33" s="51"/>
    </row>
    <row r="34" spans="1:8">
      <c r="B34" s="1" t="s">
        <v>32</v>
      </c>
    </row>
    <row r="35" spans="1:8">
      <c r="B35" s="22">
        <f>SUM(H36:H37)</f>
        <v>3220</v>
      </c>
      <c r="C35" s="2" t="s">
        <v>33</v>
      </c>
      <c r="D35" s="2"/>
      <c r="E35" s="22"/>
      <c r="F35" s="25">
        <f>B35*D35</f>
        <v>0</v>
      </c>
      <c r="G35" s="23">
        <f>B35*E35</f>
        <v>0</v>
      </c>
    </row>
    <row r="36" spans="1:8">
      <c r="A36" s="3">
        <v>1</v>
      </c>
      <c r="B36" s="1">
        <v>295</v>
      </c>
      <c r="C36" s="2"/>
      <c r="D36" s="2"/>
      <c r="E36" s="22"/>
      <c r="F36" s="25"/>
      <c r="G36" s="23"/>
      <c r="H36" s="1">
        <v>295</v>
      </c>
    </row>
    <row r="37" spans="1:8">
      <c r="A37" s="3">
        <v>2</v>
      </c>
      <c r="B37" s="27">
        <v>2440</v>
      </c>
      <c r="C37" s="24"/>
      <c r="D37" s="2"/>
      <c r="E37" s="22"/>
      <c r="F37" s="25"/>
      <c r="G37" s="23"/>
      <c r="H37" s="1">
        <f>2440+485</f>
        <v>2925</v>
      </c>
    </row>
    <row r="38" spans="1:8">
      <c r="A38" s="3"/>
      <c r="B38" s="1">
        <v>485</v>
      </c>
      <c r="C38" s="2"/>
      <c r="D38" s="2"/>
      <c r="E38" s="22"/>
      <c r="F38" s="25"/>
      <c r="G38" s="23"/>
    </row>
    <row r="39" spans="1:8">
      <c r="B39" s="22"/>
      <c r="C39" s="2"/>
      <c r="D39" s="2"/>
      <c r="E39" s="22"/>
      <c r="F39" s="25"/>
      <c r="G39" s="23"/>
    </row>
    <row r="40" spans="1:8">
      <c r="A40" s="2">
        <v>4</v>
      </c>
      <c r="B40" s="22" t="s">
        <v>34</v>
      </c>
    </row>
    <row r="41" spans="1:8">
      <c r="B41" s="1" t="s">
        <v>35</v>
      </c>
    </row>
    <row r="42" spans="1:8">
      <c r="B42" s="1" t="s">
        <v>36</v>
      </c>
    </row>
    <row r="43" spans="1:8">
      <c r="B43" s="1" t="s">
        <v>37</v>
      </c>
    </row>
    <row r="44" spans="1:8">
      <c r="B44" s="1" t="s">
        <v>38</v>
      </c>
    </row>
    <row r="45" spans="1:8">
      <c r="B45" s="22">
        <f>SUM(H46:H47)</f>
        <v>902</v>
      </c>
      <c r="C45" s="2" t="s">
        <v>33</v>
      </c>
      <c r="D45" s="2"/>
      <c r="E45" s="22"/>
      <c r="F45" s="25">
        <f>B45*D45</f>
        <v>0</v>
      </c>
      <c r="G45" s="23">
        <f>B45*E45</f>
        <v>0</v>
      </c>
    </row>
    <row r="46" spans="1:8">
      <c r="A46" s="3">
        <v>1</v>
      </c>
      <c r="B46" s="1" t="s">
        <v>39</v>
      </c>
      <c r="C46" s="2"/>
      <c r="D46" s="2"/>
      <c r="E46" s="22"/>
      <c r="F46" s="25"/>
      <c r="G46" s="23"/>
      <c r="H46" s="1">
        <v>343</v>
      </c>
    </row>
    <row r="47" spans="1:8">
      <c r="A47" s="3">
        <v>2</v>
      </c>
      <c r="B47" s="1" t="s">
        <v>40</v>
      </c>
      <c r="C47" s="2"/>
      <c r="D47" s="2"/>
      <c r="E47" s="22"/>
      <c r="F47" s="25"/>
      <c r="G47" s="23"/>
      <c r="H47" s="1">
        <f>149+410</f>
        <v>559</v>
      </c>
    </row>
    <row r="48" spans="1:8">
      <c r="A48" s="3"/>
      <c r="B48" s="1" t="s">
        <v>41</v>
      </c>
      <c r="C48" s="2"/>
      <c r="D48" s="2"/>
      <c r="E48" s="22"/>
      <c r="F48" s="25"/>
      <c r="G48" s="23"/>
    </row>
    <row r="50" spans="1:8">
      <c r="A50" s="2">
        <v>5</v>
      </c>
      <c r="B50" s="22" t="s">
        <v>42</v>
      </c>
    </row>
    <row r="51" spans="1:8">
      <c r="B51" s="51" t="s">
        <v>43</v>
      </c>
      <c r="C51" s="51"/>
      <c r="D51" s="51"/>
    </row>
    <row r="52" spans="1:8">
      <c r="B52" s="1" t="s">
        <v>44</v>
      </c>
    </row>
    <row r="53" spans="1:8">
      <c r="B53" s="1" t="s">
        <v>45</v>
      </c>
    </row>
    <row r="54" spans="1:8">
      <c r="B54" s="22">
        <f>SUM(H55:H56)</f>
        <v>289</v>
      </c>
      <c r="C54" s="2" t="s">
        <v>27</v>
      </c>
      <c r="D54" s="2"/>
      <c r="E54" s="22"/>
      <c r="F54" s="25">
        <f>B54*D54</f>
        <v>0</v>
      </c>
      <c r="G54" s="23">
        <f>B54*E54</f>
        <v>0</v>
      </c>
    </row>
    <row r="55" spans="1:8">
      <c r="A55" s="3">
        <v>1</v>
      </c>
      <c r="B55" s="1" t="s">
        <v>46</v>
      </c>
      <c r="C55" s="2"/>
      <c r="D55" s="2"/>
      <c r="E55" s="22"/>
      <c r="F55" s="25"/>
      <c r="G55" s="23"/>
      <c r="H55" s="1">
        <v>172</v>
      </c>
    </row>
    <row r="56" spans="1:8">
      <c r="A56" s="3">
        <v>2</v>
      </c>
      <c r="B56" s="1" t="s">
        <v>47</v>
      </c>
      <c r="C56" s="2"/>
      <c r="D56" s="2"/>
      <c r="E56" s="22"/>
      <c r="F56" s="25"/>
      <c r="G56" s="23"/>
      <c r="H56" s="1">
        <f>60+57</f>
        <v>117</v>
      </c>
    </row>
    <row r="57" spans="1:8">
      <c r="A57" s="3"/>
      <c r="B57" s="1" t="s">
        <v>48</v>
      </c>
      <c r="C57" s="2"/>
      <c r="D57" s="2"/>
      <c r="E57" s="22"/>
      <c r="F57" s="25"/>
      <c r="G57" s="23"/>
    </row>
    <row r="59" spans="1:8">
      <c r="A59" s="2">
        <v>6</v>
      </c>
      <c r="B59" s="22" t="s">
        <v>49</v>
      </c>
    </row>
    <row r="60" spans="1:8">
      <c r="B60" s="1" t="s">
        <v>50</v>
      </c>
    </row>
    <row r="61" spans="1:8">
      <c r="B61" s="1" t="s">
        <v>51</v>
      </c>
    </row>
    <row r="62" spans="1:8">
      <c r="B62" s="1" t="s">
        <v>52</v>
      </c>
    </row>
    <row r="63" spans="1:8">
      <c r="B63" s="1" t="s">
        <v>53</v>
      </c>
    </row>
    <row r="64" spans="1:8">
      <c r="B64" s="22">
        <v>366</v>
      </c>
      <c r="C64" s="2" t="s">
        <v>27</v>
      </c>
      <c r="D64" s="2"/>
      <c r="E64" s="22"/>
      <c r="F64" s="25">
        <f>B64*D64</f>
        <v>0</v>
      </c>
      <c r="G64" s="23">
        <f>B64*E64</f>
        <v>0</v>
      </c>
    </row>
    <row r="65" spans="1:8">
      <c r="A65" s="3">
        <v>1</v>
      </c>
      <c r="B65" s="1">
        <v>0</v>
      </c>
      <c r="H65" s="1">
        <v>0</v>
      </c>
    </row>
    <row r="66" spans="1:8">
      <c r="A66" s="3">
        <v>2</v>
      </c>
      <c r="B66" s="1" t="s">
        <v>54</v>
      </c>
      <c r="H66" s="1">
        <v>366</v>
      </c>
    </row>
    <row r="67" spans="1:8">
      <c r="A67" s="3"/>
    </row>
    <row r="69" spans="1:8">
      <c r="A69" s="2">
        <v>7</v>
      </c>
      <c r="B69" s="22" t="s">
        <v>55</v>
      </c>
    </row>
    <row r="70" spans="1:8">
      <c r="B70" s="1" t="s">
        <v>56</v>
      </c>
    </row>
    <row r="71" spans="1:8">
      <c r="B71" s="1" t="s">
        <v>57</v>
      </c>
    </row>
    <row r="72" spans="1:8">
      <c r="B72" s="1" t="s">
        <v>58</v>
      </c>
    </row>
    <row r="73" spans="1:8">
      <c r="B73" s="22">
        <f>SUM(H74:H75)</f>
        <v>68</v>
      </c>
      <c r="C73" s="2" t="s">
        <v>27</v>
      </c>
      <c r="D73" s="2"/>
      <c r="E73" s="22"/>
      <c r="F73" s="25">
        <f>B73*D73</f>
        <v>0</v>
      </c>
      <c r="G73" s="23">
        <f>B73*E73</f>
        <v>0</v>
      </c>
    </row>
    <row r="74" spans="1:8">
      <c r="A74" s="3">
        <v>1</v>
      </c>
      <c r="B74" s="1" t="s">
        <v>59</v>
      </c>
      <c r="C74" s="2"/>
      <c r="D74" s="2"/>
      <c r="E74" s="22"/>
      <c r="F74" s="25"/>
      <c r="G74" s="23"/>
      <c r="H74" s="1">
        <v>34</v>
      </c>
    </row>
    <row r="75" spans="1:8">
      <c r="A75" s="3">
        <v>2</v>
      </c>
      <c r="B75" s="1" t="s">
        <v>60</v>
      </c>
      <c r="C75" s="2"/>
      <c r="D75" s="2"/>
      <c r="E75" s="22"/>
      <c r="F75" s="25"/>
      <c r="G75" s="23"/>
      <c r="H75" s="1">
        <f>15+19</f>
        <v>34</v>
      </c>
    </row>
    <row r="76" spans="1:8">
      <c r="A76" s="3"/>
      <c r="B76" s="1" t="s">
        <v>61</v>
      </c>
      <c r="C76" s="2"/>
      <c r="D76" s="2"/>
      <c r="E76" s="22"/>
      <c r="F76" s="25"/>
      <c r="G76" s="23"/>
    </row>
    <row r="78" spans="1:8">
      <c r="A78" s="2">
        <v>8</v>
      </c>
      <c r="B78" s="22" t="s">
        <v>62</v>
      </c>
    </row>
    <row r="79" spans="1:8">
      <c r="B79" s="1" t="s">
        <v>63</v>
      </c>
    </row>
    <row r="80" spans="1:8">
      <c r="B80" s="1" t="s">
        <v>64</v>
      </c>
    </row>
    <row r="81" spans="1:8">
      <c r="B81" s="1" t="s">
        <v>65</v>
      </c>
    </row>
    <row r="82" spans="1:8">
      <c r="B82" s="22">
        <f>SUM(H83:H84)</f>
        <v>902</v>
      </c>
      <c r="C82" s="2" t="s">
        <v>33</v>
      </c>
      <c r="D82" s="2"/>
      <c r="E82" s="22"/>
      <c r="F82" s="25">
        <f>B82*D82</f>
        <v>0</v>
      </c>
      <c r="G82" s="23">
        <f>B82*E82</f>
        <v>0</v>
      </c>
    </row>
    <row r="83" spans="1:8">
      <c r="A83" s="3">
        <v>1</v>
      </c>
      <c r="B83" s="1" t="s">
        <v>39</v>
      </c>
      <c r="C83" s="2"/>
      <c r="D83" s="2"/>
      <c r="E83" s="22"/>
      <c r="F83" s="25"/>
      <c r="G83" s="23"/>
      <c r="H83" s="1">
        <v>343</v>
      </c>
    </row>
    <row r="84" spans="1:8">
      <c r="A84" s="3">
        <v>2</v>
      </c>
      <c r="B84" s="1" t="s">
        <v>40</v>
      </c>
      <c r="C84" s="2"/>
      <c r="D84" s="2"/>
      <c r="E84" s="22"/>
      <c r="F84" s="25"/>
      <c r="G84" s="23"/>
      <c r="H84" s="1">
        <f>149+410</f>
        <v>559</v>
      </c>
    </row>
    <row r="85" spans="1:8">
      <c r="A85" s="3"/>
      <c r="B85" s="1" t="s">
        <v>41</v>
      </c>
      <c r="C85" s="2"/>
      <c r="D85" s="2"/>
      <c r="E85" s="22"/>
      <c r="F85" s="25"/>
      <c r="G85" s="23"/>
    </row>
    <row r="87" spans="1:8">
      <c r="A87" s="2">
        <v>9</v>
      </c>
      <c r="B87" s="22" t="s">
        <v>66</v>
      </c>
    </row>
    <row r="88" spans="1:8">
      <c r="B88" s="1" t="s">
        <v>67</v>
      </c>
    </row>
    <row r="89" spans="1:8">
      <c r="B89" s="1" t="s">
        <v>68</v>
      </c>
    </row>
    <row r="90" spans="1:8">
      <c r="B90" s="1" t="s">
        <v>69</v>
      </c>
    </row>
    <row r="91" spans="1:8">
      <c r="B91" s="22">
        <f>SUM(H92:H93)</f>
        <v>289</v>
      </c>
      <c r="C91" s="2" t="s">
        <v>27</v>
      </c>
      <c r="D91" s="2"/>
      <c r="E91" s="22"/>
      <c r="F91" s="25">
        <f>B91*D91</f>
        <v>0</v>
      </c>
      <c r="G91" s="23">
        <f>B91*E91</f>
        <v>0</v>
      </c>
    </row>
    <row r="92" spans="1:8">
      <c r="A92" s="3">
        <v>1</v>
      </c>
      <c r="B92" s="1" t="s">
        <v>46</v>
      </c>
      <c r="C92" s="2"/>
      <c r="D92" s="2"/>
      <c r="E92" s="22"/>
      <c r="F92" s="25"/>
      <c r="G92" s="23"/>
      <c r="H92" s="1">
        <v>172</v>
      </c>
    </row>
    <row r="93" spans="1:8">
      <c r="A93" s="3">
        <v>2</v>
      </c>
      <c r="B93" s="1" t="s">
        <v>47</v>
      </c>
      <c r="C93" s="2"/>
      <c r="D93" s="2"/>
      <c r="E93" s="22"/>
      <c r="F93" s="25"/>
      <c r="G93" s="23"/>
      <c r="H93" s="1">
        <f>60+57</f>
        <v>117</v>
      </c>
    </row>
    <row r="94" spans="1:8">
      <c r="A94" s="3"/>
      <c r="B94" s="1" t="s">
        <v>48</v>
      </c>
      <c r="C94" s="2"/>
      <c r="D94" s="2"/>
      <c r="E94" s="22"/>
      <c r="F94" s="25"/>
      <c r="G94" s="23"/>
    </row>
    <row r="96" spans="1:8">
      <c r="A96" s="2">
        <v>10</v>
      </c>
      <c r="B96" s="22" t="s">
        <v>70</v>
      </c>
    </row>
    <row r="97" spans="1:8">
      <c r="B97" s="45" t="s">
        <v>71</v>
      </c>
      <c r="C97" s="46"/>
      <c r="D97" s="46"/>
    </row>
    <row r="98" spans="1:8">
      <c r="B98" s="1" t="s">
        <v>72</v>
      </c>
    </row>
    <row r="99" spans="1:8">
      <c r="B99" s="22">
        <v>1</v>
      </c>
      <c r="C99" s="2" t="s">
        <v>73</v>
      </c>
      <c r="D99" s="2"/>
      <c r="E99" s="22"/>
      <c r="F99" s="25">
        <f>B99*D99</f>
        <v>0</v>
      </c>
      <c r="G99" s="23">
        <f>B99*E99</f>
        <v>0</v>
      </c>
    </row>
    <row r="100" spans="1:8">
      <c r="A100" s="3">
        <v>1</v>
      </c>
      <c r="B100" s="1">
        <v>0</v>
      </c>
      <c r="C100" s="2"/>
      <c r="D100" s="2"/>
      <c r="E100" s="22"/>
      <c r="F100" s="25"/>
      <c r="G100" s="23"/>
      <c r="H100" s="1">
        <v>0</v>
      </c>
    </row>
    <row r="101" spans="1:8">
      <c r="A101" s="3">
        <v>2</v>
      </c>
      <c r="B101" s="1">
        <v>0</v>
      </c>
      <c r="C101" s="2"/>
      <c r="D101" s="2"/>
      <c r="E101" s="22"/>
      <c r="F101" s="25"/>
      <c r="G101" s="23"/>
      <c r="H101" s="1">
        <v>1</v>
      </c>
    </row>
    <row r="102" spans="1:8">
      <c r="A102" s="3"/>
      <c r="B102" s="28" t="s">
        <v>74</v>
      </c>
      <c r="C102" s="2"/>
      <c r="D102" s="2"/>
      <c r="E102" s="22"/>
      <c r="F102" s="25"/>
      <c r="G102" s="23"/>
    </row>
    <row r="104" spans="1:8">
      <c r="A104" s="2">
        <v>11</v>
      </c>
      <c r="B104" s="22" t="s">
        <v>75</v>
      </c>
    </row>
    <row r="105" spans="1:8">
      <c r="B105" s="1" t="s">
        <v>76</v>
      </c>
      <c r="C105" s="2"/>
      <c r="D105" s="2"/>
      <c r="E105" s="22"/>
      <c r="F105" s="25"/>
      <c r="G105" s="23"/>
    </row>
    <row r="106" spans="1:8">
      <c r="B106" s="1" t="s">
        <v>77</v>
      </c>
      <c r="C106" s="2"/>
      <c r="D106" s="2"/>
      <c r="E106" s="22"/>
      <c r="F106" s="25"/>
      <c r="G106" s="23"/>
    </row>
    <row r="107" spans="1:8">
      <c r="B107" s="1" t="s">
        <v>78</v>
      </c>
      <c r="C107" s="2"/>
      <c r="D107" s="2"/>
      <c r="E107" s="22"/>
      <c r="F107" s="25"/>
      <c r="G107" s="23"/>
    </row>
    <row r="108" spans="1:8">
      <c r="B108" s="52" t="s">
        <v>79</v>
      </c>
      <c r="C108" s="52"/>
      <c r="D108" s="52"/>
      <c r="E108" s="22"/>
      <c r="F108" s="25"/>
      <c r="G108" s="23"/>
    </row>
    <row r="109" spans="1:8">
      <c r="B109" s="22">
        <f>SUM(H110:H111)</f>
        <v>28</v>
      </c>
      <c r="C109" s="2" t="s">
        <v>27</v>
      </c>
      <c r="D109" s="2"/>
      <c r="E109" s="22"/>
      <c r="F109" s="25">
        <f>B109*D109</f>
        <v>0</v>
      </c>
      <c r="G109" s="23">
        <f>B109*E109</f>
        <v>0</v>
      </c>
    </row>
    <row r="110" spans="1:8">
      <c r="A110" s="3">
        <v>1</v>
      </c>
      <c r="B110" s="1" t="s">
        <v>28</v>
      </c>
      <c r="H110" s="1">
        <v>19</v>
      </c>
    </row>
    <row r="111" spans="1:8">
      <c r="A111" s="3">
        <v>2</v>
      </c>
      <c r="B111" s="1" t="s">
        <v>29</v>
      </c>
      <c r="C111" s="2"/>
      <c r="D111" s="2"/>
      <c r="E111" s="22"/>
      <c r="F111" s="25"/>
      <c r="G111" s="23"/>
      <c r="H111" s="1">
        <v>9</v>
      </c>
    </row>
    <row r="112" spans="1:8">
      <c r="A112" s="3"/>
    </row>
    <row r="114" spans="1:8">
      <c r="A114" s="2">
        <v>12</v>
      </c>
      <c r="B114" s="22" t="s">
        <v>80</v>
      </c>
      <c r="C114" s="2"/>
      <c r="D114" s="2"/>
      <c r="E114" s="22"/>
      <c r="F114" s="25"/>
      <c r="G114" s="23"/>
    </row>
    <row r="115" spans="1:8">
      <c r="B115" s="1" t="s">
        <v>81</v>
      </c>
      <c r="C115" s="2"/>
      <c r="D115" s="2"/>
      <c r="E115" s="22"/>
      <c r="F115" s="25"/>
      <c r="G115" s="23"/>
    </row>
    <row r="116" spans="1:8">
      <c r="B116" s="1" t="s">
        <v>82</v>
      </c>
      <c r="C116" s="2"/>
      <c r="D116" s="2"/>
      <c r="E116" s="22"/>
      <c r="F116" s="25"/>
      <c r="G116" s="23"/>
    </row>
    <row r="117" spans="1:8">
      <c r="B117" s="1" t="s">
        <v>83</v>
      </c>
      <c r="C117" s="2"/>
      <c r="D117" s="2"/>
      <c r="E117" s="22"/>
      <c r="F117" s="25"/>
      <c r="G117" s="23"/>
    </row>
    <row r="118" spans="1:8">
      <c r="B118" s="1" t="s">
        <v>84</v>
      </c>
      <c r="C118" s="2"/>
      <c r="D118" s="2"/>
      <c r="E118" s="22"/>
      <c r="F118" s="25"/>
      <c r="G118" s="23"/>
    </row>
    <row r="119" spans="1:8">
      <c r="B119" s="1" t="s">
        <v>85</v>
      </c>
      <c r="C119" s="2"/>
      <c r="D119" s="2"/>
      <c r="E119" s="22"/>
      <c r="F119" s="25"/>
      <c r="G119" s="23"/>
    </row>
    <row r="120" spans="1:8" ht="49.5">
      <c r="B120" s="29" t="s">
        <v>86</v>
      </c>
      <c r="C120" s="30"/>
      <c r="D120" s="30"/>
      <c r="E120" s="22"/>
      <c r="F120" s="25"/>
      <c r="G120" s="23"/>
    </row>
    <row r="121" spans="1:8">
      <c r="B121" s="22">
        <v>18</v>
      </c>
      <c r="C121" s="2" t="s">
        <v>27</v>
      </c>
      <c r="D121" s="2"/>
      <c r="E121" s="22"/>
      <c r="F121" s="25">
        <f>B121*D121</f>
        <v>0</v>
      </c>
      <c r="G121" s="23">
        <f>B121*E121</f>
        <v>0</v>
      </c>
    </row>
    <row r="122" spans="1:8">
      <c r="A122" s="3">
        <v>1</v>
      </c>
      <c r="B122" s="1" t="s">
        <v>87</v>
      </c>
      <c r="H122" s="1">
        <v>11</v>
      </c>
    </row>
    <row r="123" spans="1:8">
      <c r="A123" s="3">
        <v>2</v>
      </c>
      <c r="B123" s="1" t="s">
        <v>88</v>
      </c>
      <c r="H123" s="1">
        <v>7</v>
      </c>
    </row>
    <row r="124" spans="1:8">
      <c r="A124" s="3"/>
    </row>
    <row r="125" spans="1:8">
      <c r="A125" s="3"/>
    </row>
    <row r="126" spans="1:8">
      <c r="A126" s="2">
        <v>13</v>
      </c>
      <c r="B126" s="22" t="s">
        <v>89</v>
      </c>
    </row>
    <row r="127" spans="1:8">
      <c r="B127" s="1" t="s">
        <v>90</v>
      </c>
    </row>
    <row r="128" spans="1:8">
      <c r="B128" s="1" t="s">
        <v>91</v>
      </c>
    </row>
    <row r="129" spans="1:8">
      <c r="B129" s="22" t="s">
        <v>92</v>
      </c>
    </row>
    <row r="130" spans="1:8">
      <c r="B130" s="22">
        <v>4</v>
      </c>
      <c r="C130" s="2" t="s">
        <v>93</v>
      </c>
      <c r="D130" s="2"/>
      <c r="E130" s="22"/>
      <c r="F130" s="25">
        <f>B130*D130</f>
        <v>0</v>
      </c>
      <c r="G130" s="23">
        <f>B130*E130</f>
        <v>0</v>
      </c>
    </row>
    <row r="131" spans="1:8">
      <c r="A131" s="3">
        <v>1</v>
      </c>
      <c r="B131" s="1">
        <v>4</v>
      </c>
      <c r="H131" s="1">
        <v>4</v>
      </c>
    </row>
    <row r="132" spans="1:8">
      <c r="A132" s="3">
        <v>2</v>
      </c>
      <c r="B132" s="1">
        <v>0</v>
      </c>
      <c r="H132" s="1">
        <v>0</v>
      </c>
    </row>
    <row r="133" spans="1:8">
      <c r="A133" s="3"/>
    </row>
    <row r="135" spans="1:8">
      <c r="A135" s="2">
        <v>14</v>
      </c>
      <c r="B135" s="22" t="s">
        <v>94</v>
      </c>
    </row>
    <row r="136" spans="1:8">
      <c r="B136" s="45" t="s">
        <v>95</v>
      </c>
      <c r="C136" s="46"/>
      <c r="D136" s="46"/>
    </row>
    <row r="137" spans="1:8">
      <c r="B137" s="1" t="s">
        <v>96</v>
      </c>
    </row>
    <row r="138" spans="1:8">
      <c r="B138" s="45" t="s">
        <v>97</v>
      </c>
      <c r="C138" s="53"/>
      <c r="D138" s="53"/>
    </row>
    <row r="139" spans="1:8">
      <c r="B139" s="22">
        <v>2</v>
      </c>
      <c r="C139" s="2" t="s">
        <v>27</v>
      </c>
      <c r="D139" s="2"/>
      <c r="E139" s="22"/>
      <c r="F139" s="25">
        <f>B139*D139</f>
        <v>0</v>
      </c>
      <c r="G139" s="23">
        <f>B139*E139</f>
        <v>0</v>
      </c>
    </row>
    <row r="140" spans="1:8">
      <c r="A140" s="3">
        <v>1</v>
      </c>
      <c r="B140" s="1">
        <v>2</v>
      </c>
      <c r="C140" s="2"/>
      <c r="D140" s="2"/>
      <c r="E140" s="22"/>
      <c r="F140" s="25"/>
      <c r="G140" s="23"/>
      <c r="H140" s="1">
        <v>2</v>
      </c>
    </row>
    <row r="141" spans="1:8">
      <c r="A141" s="3">
        <v>2</v>
      </c>
      <c r="B141" s="1">
        <v>0</v>
      </c>
      <c r="C141" s="2"/>
      <c r="D141" s="2"/>
      <c r="E141" s="22"/>
      <c r="F141" s="25"/>
      <c r="G141" s="23"/>
      <c r="H141" s="1">
        <v>0</v>
      </c>
    </row>
    <row r="142" spans="1:8">
      <c r="A142" s="3"/>
      <c r="C142" s="2"/>
      <c r="D142" s="2"/>
      <c r="E142" s="22"/>
      <c r="F142" s="25"/>
      <c r="G142" s="23"/>
    </row>
    <row r="144" spans="1:8">
      <c r="A144" s="2">
        <v>15</v>
      </c>
      <c r="B144" s="22" t="s">
        <v>98</v>
      </c>
    </row>
    <row r="145" spans="1:8">
      <c r="B145" s="45" t="s">
        <v>99</v>
      </c>
      <c r="C145" s="46"/>
      <c r="D145" s="46"/>
    </row>
    <row r="146" spans="1:8">
      <c r="B146" s="1" t="s">
        <v>100</v>
      </c>
    </row>
    <row r="147" spans="1:8">
      <c r="B147" s="1" t="s">
        <v>101</v>
      </c>
    </row>
    <row r="148" spans="1:8">
      <c r="B148" s="45" t="s">
        <v>102</v>
      </c>
      <c r="C148" s="53"/>
      <c r="D148" s="53"/>
    </row>
    <row r="149" spans="1:8">
      <c r="B149" s="22">
        <v>2</v>
      </c>
      <c r="C149" s="2" t="s">
        <v>73</v>
      </c>
      <c r="D149" s="2"/>
      <c r="E149" s="22"/>
      <c r="F149" s="25">
        <f>B149*D149</f>
        <v>0</v>
      </c>
      <c r="G149" s="23">
        <f>B149*E149</f>
        <v>0</v>
      </c>
    </row>
    <row r="150" spans="1:8">
      <c r="A150" s="3">
        <v>1</v>
      </c>
      <c r="B150" s="1">
        <v>2</v>
      </c>
      <c r="C150" s="2"/>
      <c r="D150" s="2"/>
      <c r="E150" s="22"/>
      <c r="F150" s="25"/>
      <c r="G150" s="23"/>
      <c r="H150" s="1">
        <v>2</v>
      </c>
    </row>
    <row r="151" spans="1:8">
      <c r="A151" s="3">
        <v>2</v>
      </c>
      <c r="B151" s="1">
        <v>0</v>
      </c>
      <c r="C151" s="2"/>
      <c r="D151" s="2"/>
      <c r="E151" s="22"/>
      <c r="F151" s="25"/>
      <c r="G151" s="23"/>
      <c r="H151" s="1">
        <v>0</v>
      </c>
    </row>
    <row r="152" spans="1:8">
      <c r="A152" s="3"/>
      <c r="C152" s="2"/>
      <c r="D152" s="2"/>
      <c r="E152" s="22"/>
      <c r="F152" s="25"/>
      <c r="G152" s="23"/>
    </row>
    <row r="154" spans="1:8">
      <c r="A154" s="2">
        <v>16</v>
      </c>
      <c r="B154" s="22" t="s">
        <v>103</v>
      </c>
    </row>
    <row r="155" spans="1:8">
      <c r="B155" s="1" t="s">
        <v>104</v>
      </c>
    </row>
    <row r="156" spans="1:8">
      <c r="B156" s="1" t="s">
        <v>105</v>
      </c>
    </row>
    <row r="157" spans="1:8">
      <c r="B157" s="22">
        <v>12</v>
      </c>
      <c r="C157" s="2" t="s">
        <v>27</v>
      </c>
      <c r="D157" s="2"/>
      <c r="E157" s="22"/>
      <c r="F157" s="25">
        <f>B157*D157</f>
        <v>0</v>
      </c>
      <c r="G157" s="23">
        <f>B157*E157</f>
        <v>0</v>
      </c>
    </row>
    <row r="158" spans="1:8">
      <c r="A158" s="3">
        <v>1</v>
      </c>
      <c r="B158" s="1">
        <v>0</v>
      </c>
      <c r="H158" s="1">
        <v>0</v>
      </c>
    </row>
    <row r="159" spans="1:8">
      <c r="A159" s="3">
        <v>2</v>
      </c>
      <c r="B159" s="1">
        <v>0</v>
      </c>
      <c r="H159" s="1">
        <v>12</v>
      </c>
    </row>
    <row r="160" spans="1:8">
      <c r="A160" s="3"/>
      <c r="B160" s="1" t="s">
        <v>106</v>
      </c>
    </row>
    <row r="162" spans="1:8">
      <c r="A162" s="2">
        <v>17</v>
      </c>
      <c r="B162" s="22" t="s">
        <v>107</v>
      </c>
    </row>
    <row r="163" spans="1:8">
      <c r="B163" s="45" t="s">
        <v>108</v>
      </c>
      <c r="C163" s="46"/>
      <c r="D163" s="46"/>
    </row>
    <row r="164" spans="1:8">
      <c r="B164" s="1" t="s">
        <v>109</v>
      </c>
    </row>
    <row r="165" spans="1:8">
      <c r="B165" s="22">
        <v>3</v>
      </c>
      <c r="C165" s="2" t="s">
        <v>27</v>
      </c>
      <c r="D165" s="2"/>
      <c r="E165" s="22"/>
      <c r="F165" s="25">
        <f>B165*D165</f>
        <v>0</v>
      </c>
      <c r="G165" s="23">
        <f>B165*E165</f>
        <v>0</v>
      </c>
    </row>
    <row r="166" spans="1:8">
      <c r="A166" s="3">
        <v>1</v>
      </c>
      <c r="B166" s="1">
        <v>0</v>
      </c>
      <c r="C166" s="2"/>
      <c r="D166" s="2"/>
      <c r="E166" s="22"/>
      <c r="F166" s="25"/>
      <c r="G166" s="23"/>
      <c r="H166" s="1">
        <v>0</v>
      </c>
    </row>
    <row r="167" spans="1:8">
      <c r="A167" s="3">
        <v>2</v>
      </c>
      <c r="B167" s="1">
        <v>0</v>
      </c>
      <c r="C167" s="2"/>
      <c r="D167" s="2"/>
      <c r="E167" s="22"/>
      <c r="F167" s="25"/>
      <c r="G167" s="23"/>
      <c r="H167" s="1">
        <v>3</v>
      </c>
    </row>
    <row r="168" spans="1:8">
      <c r="A168" s="3"/>
      <c r="B168" s="28" t="s">
        <v>110</v>
      </c>
      <c r="C168" s="2"/>
      <c r="D168" s="2"/>
      <c r="E168" s="22"/>
      <c r="F168" s="25"/>
      <c r="G168" s="23"/>
    </row>
    <row r="170" spans="1:8">
      <c r="A170" s="2">
        <v>18</v>
      </c>
      <c r="B170" s="22" t="s">
        <v>111</v>
      </c>
    </row>
    <row r="171" spans="1:8">
      <c r="B171" s="1" t="s">
        <v>112</v>
      </c>
    </row>
    <row r="172" spans="1:8">
      <c r="B172" s="45" t="s">
        <v>113</v>
      </c>
      <c r="C172" s="46"/>
      <c r="D172" s="46"/>
    </row>
    <row r="173" spans="1:8">
      <c r="B173" s="1" t="s">
        <v>114</v>
      </c>
    </row>
    <row r="174" spans="1:8">
      <c r="B174" s="22">
        <f>SUM(H175:H176)</f>
        <v>92</v>
      </c>
      <c r="C174" s="2" t="s">
        <v>27</v>
      </c>
      <c r="D174" s="2"/>
      <c r="E174" s="22"/>
      <c r="F174" s="25">
        <f>B174*D174</f>
        <v>0</v>
      </c>
      <c r="G174" s="23">
        <f>B174*E174</f>
        <v>0</v>
      </c>
    </row>
    <row r="175" spans="1:8">
      <c r="A175" s="3">
        <v>1</v>
      </c>
      <c r="B175" s="1" t="s">
        <v>115</v>
      </c>
      <c r="C175" s="2"/>
      <c r="D175" s="2"/>
      <c r="E175" s="22"/>
      <c r="F175" s="25"/>
      <c r="G175" s="23"/>
      <c r="H175" s="1">
        <v>51</v>
      </c>
    </row>
    <row r="176" spans="1:8">
      <c r="A176" s="3">
        <v>2</v>
      </c>
      <c r="B176" s="1" t="s">
        <v>60</v>
      </c>
      <c r="C176" s="2"/>
      <c r="D176" s="2"/>
      <c r="E176" s="22"/>
      <c r="F176" s="25"/>
      <c r="G176" s="23"/>
      <c r="H176" s="1">
        <f>15+26</f>
        <v>41</v>
      </c>
    </row>
    <row r="177" spans="1:8">
      <c r="A177" s="3"/>
      <c r="B177" s="1" t="s">
        <v>116</v>
      </c>
      <c r="C177" s="2"/>
      <c r="D177" s="2"/>
      <c r="E177" s="22"/>
      <c r="F177" s="25"/>
      <c r="G177" s="23"/>
    </row>
    <row r="179" spans="1:8">
      <c r="A179" s="2">
        <v>19</v>
      </c>
      <c r="B179" s="22" t="s">
        <v>117</v>
      </c>
    </row>
    <row r="180" spans="1:8">
      <c r="B180" s="45" t="s">
        <v>118</v>
      </c>
      <c r="C180" s="46"/>
      <c r="D180" s="46"/>
    </row>
    <row r="181" spans="1:8">
      <c r="B181" s="1" t="s">
        <v>119</v>
      </c>
    </row>
    <row r="182" spans="1:8">
      <c r="B182" s="45" t="s">
        <v>120</v>
      </c>
      <c r="C182" s="53"/>
      <c r="D182" s="53"/>
    </row>
    <row r="183" spans="1:8">
      <c r="B183" s="22">
        <f>SUM(H184:H185)</f>
        <v>119</v>
      </c>
      <c r="C183" s="2" t="s">
        <v>27</v>
      </c>
      <c r="D183" s="2"/>
      <c r="E183" s="22"/>
      <c r="F183" s="25">
        <f>B183*D183</f>
        <v>0</v>
      </c>
      <c r="G183" s="23">
        <f>B183*E183</f>
        <v>0</v>
      </c>
    </row>
    <row r="184" spans="1:8">
      <c r="A184" s="3">
        <v>1</v>
      </c>
      <c r="B184" s="1" t="s">
        <v>121</v>
      </c>
      <c r="C184" s="2"/>
      <c r="D184" s="2"/>
      <c r="E184" s="22"/>
      <c r="F184" s="25"/>
      <c r="G184" s="23"/>
      <c r="H184" s="1">
        <v>68</v>
      </c>
    </row>
    <row r="185" spans="1:8">
      <c r="A185" s="3">
        <v>2</v>
      </c>
      <c r="B185" s="1" t="s">
        <v>122</v>
      </c>
      <c r="C185" s="2"/>
      <c r="D185" s="2"/>
      <c r="E185" s="22"/>
      <c r="F185" s="25"/>
      <c r="G185" s="23"/>
      <c r="H185" s="1">
        <f>22+29</f>
        <v>51</v>
      </c>
    </row>
    <row r="186" spans="1:8">
      <c r="A186" s="3"/>
      <c r="B186" s="1" t="s">
        <v>123</v>
      </c>
      <c r="C186" s="2"/>
      <c r="D186" s="2"/>
      <c r="E186" s="22"/>
      <c r="F186" s="25"/>
      <c r="G186" s="23"/>
    </row>
    <row r="188" spans="1:8">
      <c r="A188" s="2">
        <v>20</v>
      </c>
      <c r="B188" s="22" t="s">
        <v>124</v>
      </c>
    </row>
    <row r="189" spans="1:8">
      <c r="B189" s="1" t="s">
        <v>125</v>
      </c>
    </row>
    <row r="190" spans="1:8">
      <c r="B190" s="22">
        <v>7</v>
      </c>
      <c r="C190" s="2" t="s">
        <v>93</v>
      </c>
      <c r="D190" s="2"/>
      <c r="E190" s="22"/>
      <c r="F190" s="25">
        <f>B190*D190</f>
        <v>0</v>
      </c>
      <c r="G190" s="23">
        <f>B190*E190</f>
        <v>0</v>
      </c>
    </row>
    <row r="191" spans="1:8">
      <c r="A191" s="3">
        <v>1</v>
      </c>
      <c r="B191" s="1">
        <v>0</v>
      </c>
      <c r="H191" s="1">
        <v>0</v>
      </c>
    </row>
    <row r="192" spans="1:8">
      <c r="A192" s="3">
        <v>2</v>
      </c>
      <c r="B192" s="1">
        <v>7</v>
      </c>
      <c r="H192" s="1">
        <v>7</v>
      </c>
    </row>
    <row r="193" spans="1:8">
      <c r="A193" s="3"/>
    </row>
    <row r="195" spans="1:8">
      <c r="A195" s="2">
        <v>21</v>
      </c>
      <c r="B195" s="22" t="s">
        <v>126</v>
      </c>
    </row>
    <row r="196" spans="1:8">
      <c r="B196" s="45" t="s">
        <v>127</v>
      </c>
      <c r="C196" s="46"/>
      <c r="D196" s="46"/>
    </row>
    <row r="197" spans="1:8">
      <c r="B197" s="1" t="s">
        <v>128</v>
      </c>
    </row>
    <row r="198" spans="1:8">
      <c r="B198" s="1" t="s">
        <v>129</v>
      </c>
    </row>
    <row r="199" spans="1:8">
      <c r="B199" s="45" t="s">
        <v>130</v>
      </c>
      <c r="C199" s="53"/>
      <c r="D199" s="53"/>
    </row>
    <row r="200" spans="1:8">
      <c r="B200" s="22">
        <f>SUM(H201:H202)</f>
        <v>149</v>
      </c>
      <c r="C200" s="2" t="s">
        <v>93</v>
      </c>
      <c r="D200" s="2"/>
      <c r="E200" s="22"/>
      <c r="F200" s="25">
        <f>B200*D200</f>
        <v>0</v>
      </c>
      <c r="G200" s="23">
        <f>B200*E200</f>
        <v>0</v>
      </c>
    </row>
    <row r="201" spans="1:8">
      <c r="A201" s="3">
        <v>1</v>
      </c>
      <c r="B201" s="1" t="s">
        <v>131</v>
      </c>
      <c r="C201" s="2"/>
      <c r="D201" s="2"/>
      <c r="E201" s="22"/>
      <c r="F201" s="25"/>
      <c r="G201" s="23"/>
      <c r="H201" s="1">
        <v>136</v>
      </c>
    </row>
    <row r="202" spans="1:8">
      <c r="A202" s="3">
        <v>2</v>
      </c>
      <c r="B202" s="1" t="s">
        <v>132</v>
      </c>
      <c r="C202" s="2"/>
      <c r="D202" s="2"/>
      <c r="E202" s="22"/>
      <c r="F202" s="25"/>
      <c r="G202" s="23"/>
      <c r="H202" s="1">
        <v>13</v>
      </c>
    </row>
    <row r="203" spans="1:8">
      <c r="A203" s="3"/>
      <c r="C203" s="2"/>
      <c r="D203" s="2"/>
      <c r="E203" s="22"/>
      <c r="F203" s="25"/>
      <c r="G203" s="23"/>
    </row>
    <row r="205" spans="1:8">
      <c r="A205" s="2">
        <v>22</v>
      </c>
      <c r="B205" s="22" t="s">
        <v>133</v>
      </c>
    </row>
    <row r="206" spans="1:8">
      <c r="B206" s="45" t="s">
        <v>134</v>
      </c>
      <c r="C206" s="46"/>
      <c r="D206" s="46"/>
    </row>
    <row r="207" spans="1:8">
      <c r="B207" s="1" t="s">
        <v>135</v>
      </c>
    </row>
    <row r="208" spans="1:8">
      <c r="B208" s="1" t="s">
        <v>136</v>
      </c>
    </row>
    <row r="209" spans="1:8">
      <c r="B209" s="22">
        <f>SUM(H210:H211)</f>
        <v>360</v>
      </c>
      <c r="C209" s="2" t="s">
        <v>93</v>
      </c>
      <c r="D209" s="2"/>
      <c r="E209" s="22"/>
      <c r="F209" s="25">
        <f>B209*D209</f>
        <v>0</v>
      </c>
      <c r="G209" s="23">
        <f>B209*E209</f>
        <v>0</v>
      </c>
    </row>
    <row r="210" spans="1:8">
      <c r="A210" s="3">
        <v>1</v>
      </c>
      <c r="B210" s="1" t="s">
        <v>137</v>
      </c>
      <c r="C210" s="2"/>
      <c r="D210" s="2"/>
      <c r="E210" s="22"/>
      <c r="F210" s="25"/>
      <c r="G210" s="23"/>
      <c r="H210" s="1">
        <v>18</v>
      </c>
    </row>
    <row r="211" spans="1:8">
      <c r="A211" s="3">
        <v>2</v>
      </c>
      <c r="B211" s="1" t="s">
        <v>138</v>
      </c>
      <c r="C211" s="2"/>
      <c r="D211" s="2"/>
      <c r="E211" s="22"/>
      <c r="F211" s="25"/>
      <c r="G211" s="23"/>
      <c r="H211" s="1">
        <f>127+215</f>
        <v>342</v>
      </c>
    </row>
    <row r="212" spans="1:8">
      <c r="A212" s="3"/>
      <c r="B212" s="1" t="s">
        <v>139</v>
      </c>
      <c r="C212" s="2"/>
      <c r="D212" s="2"/>
      <c r="E212" s="22"/>
      <c r="F212" s="25"/>
      <c r="G212" s="23"/>
    </row>
    <row r="213" spans="1:8">
      <c r="B213" s="22"/>
      <c r="C213" s="2"/>
      <c r="D213" s="2"/>
      <c r="E213" s="22"/>
      <c r="F213" s="25"/>
      <c r="G213" s="23"/>
    </row>
    <row r="215" spans="1:8">
      <c r="A215" s="2">
        <v>23</v>
      </c>
      <c r="B215" s="22" t="s">
        <v>140</v>
      </c>
    </row>
    <row r="216" spans="1:8">
      <c r="B216" s="31" t="s">
        <v>141</v>
      </c>
      <c r="C216" s="31"/>
      <c r="D216" s="31"/>
    </row>
    <row r="217" spans="1:8">
      <c r="B217" s="45" t="s">
        <v>142</v>
      </c>
      <c r="C217" s="46"/>
      <c r="D217" s="46"/>
    </row>
    <row r="218" spans="1:8">
      <c r="B218" s="1" t="s">
        <v>143</v>
      </c>
    </row>
    <row r="219" spans="1:8">
      <c r="B219" s="22">
        <f>SUM(H220:H221)</f>
        <v>869</v>
      </c>
      <c r="C219" s="2" t="s">
        <v>33</v>
      </c>
      <c r="D219" s="2"/>
      <c r="E219" s="22"/>
      <c r="F219" s="25">
        <f>B219*D219</f>
        <v>0</v>
      </c>
      <c r="G219" s="23">
        <f>B219*E219</f>
        <v>0</v>
      </c>
    </row>
    <row r="220" spans="1:8">
      <c r="A220" s="3">
        <v>1</v>
      </c>
      <c r="B220" s="1" t="s">
        <v>144</v>
      </c>
      <c r="C220" s="2"/>
      <c r="D220" s="2"/>
      <c r="E220" s="22"/>
      <c r="F220" s="25"/>
      <c r="G220" s="23"/>
      <c r="H220" s="1">
        <v>310</v>
      </c>
    </row>
    <row r="221" spans="1:8">
      <c r="A221" s="3">
        <v>2</v>
      </c>
      <c r="B221" s="1" t="s">
        <v>145</v>
      </c>
      <c r="C221" s="2"/>
      <c r="D221" s="2"/>
      <c r="E221" s="22"/>
      <c r="F221" s="25"/>
      <c r="G221" s="23"/>
      <c r="H221" s="1">
        <f>149+410</f>
        <v>559</v>
      </c>
    </row>
    <row r="222" spans="1:8">
      <c r="A222" s="3"/>
      <c r="B222" s="1" t="s">
        <v>41</v>
      </c>
      <c r="C222" s="2"/>
      <c r="D222" s="2"/>
      <c r="E222" s="22"/>
      <c r="F222" s="25"/>
      <c r="G222" s="23"/>
    </row>
    <row r="223" spans="1:8">
      <c r="B223" s="22"/>
      <c r="C223" s="2"/>
      <c r="D223" s="2"/>
      <c r="E223" s="22"/>
      <c r="F223" s="25"/>
      <c r="G223" s="23"/>
    </row>
    <row r="224" spans="1:8">
      <c r="A224" s="2">
        <v>24</v>
      </c>
      <c r="B224" s="22" t="s">
        <v>146</v>
      </c>
    </row>
    <row r="225" spans="1:8">
      <c r="B225" s="31" t="s">
        <v>141</v>
      </c>
      <c r="C225" s="31"/>
      <c r="D225" s="31"/>
    </row>
    <row r="226" spans="1:8">
      <c r="B226" s="45" t="s">
        <v>142</v>
      </c>
      <c r="C226" s="46"/>
      <c r="D226" s="46"/>
    </row>
    <row r="227" spans="1:8">
      <c r="B227" s="1" t="s">
        <v>147</v>
      </c>
    </row>
    <row r="228" spans="1:8">
      <c r="B228" s="22">
        <v>33</v>
      </c>
      <c r="C228" s="2" t="s">
        <v>33</v>
      </c>
      <c r="D228" s="2"/>
      <c r="E228" s="22"/>
      <c r="F228" s="25">
        <f>B228*D228</f>
        <v>0</v>
      </c>
      <c r="G228" s="23">
        <f>B228*E228</f>
        <v>0</v>
      </c>
    </row>
    <row r="229" spans="1:8">
      <c r="A229" s="3">
        <v>1</v>
      </c>
      <c r="B229" s="1">
        <v>33</v>
      </c>
      <c r="C229" s="2"/>
      <c r="D229" s="2"/>
      <c r="E229" s="22"/>
      <c r="F229" s="25"/>
      <c r="G229" s="23"/>
      <c r="H229" s="1">
        <v>33</v>
      </c>
    </row>
    <row r="230" spans="1:8">
      <c r="A230" s="3">
        <v>2</v>
      </c>
      <c r="B230" s="1">
        <v>0</v>
      </c>
      <c r="C230" s="2"/>
      <c r="D230" s="2"/>
      <c r="E230" s="22"/>
      <c r="F230" s="25"/>
      <c r="G230" s="23"/>
      <c r="H230" s="1">
        <v>0</v>
      </c>
    </row>
    <row r="231" spans="1:8">
      <c r="A231" s="3"/>
      <c r="B231" s="32"/>
      <c r="C231" s="2"/>
      <c r="D231" s="2"/>
      <c r="E231" s="22"/>
      <c r="F231" s="25"/>
      <c r="G231" s="23"/>
    </row>
    <row r="233" spans="1:8">
      <c r="A233" s="2">
        <v>25</v>
      </c>
      <c r="B233" s="22" t="s">
        <v>148</v>
      </c>
      <c r="C233" s="2"/>
      <c r="D233" s="2"/>
      <c r="E233" s="22"/>
      <c r="F233" s="25"/>
      <c r="G233" s="23"/>
    </row>
    <row r="234" spans="1:8">
      <c r="B234" s="1" t="s">
        <v>149</v>
      </c>
      <c r="C234" s="2"/>
      <c r="D234" s="2"/>
      <c r="E234" s="22"/>
      <c r="F234" s="25"/>
      <c r="G234" s="23"/>
    </row>
    <row r="235" spans="1:8">
      <c r="B235" s="1" t="s">
        <v>150</v>
      </c>
      <c r="C235" s="2"/>
      <c r="D235" s="2"/>
      <c r="E235" s="22"/>
      <c r="F235" s="25"/>
      <c r="G235" s="23"/>
    </row>
    <row r="236" spans="1:8">
      <c r="B236" s="1" t="s">
        <v>151</v>
      </c>
      <c r="C236" s="2"/>
      <c r="D236" s="2"/>
      <c r="E236" s="22"/>
      <c r="F236" s="25"/>
      <c r="G236" s="23"/>
    </row>
    <row r="237" spans="1:8">
      <c r="B237" s="22" t="s">
        <v>152</v>
      </c>
      <c r="C237" s="2"/>
      <c r="D237" s="2"/>
      <c r="E237" s="22"/>
      <c r="F237" s="25"/>
      <c r="G237" s="23"/>
    </row>
    <row r="238" spans="1:8">
      <c r="B238" s="22">
        <v>22</v>
      </c>
      <c r="C238" s="2" t="s">
        <v>73</v>
      </c>
      <c r="D238" s="2"/>
      <c r="E238" s="22"/>
      <c r="F238" s="25">
        <f>B238*D238</f>
        <v>0</v>
      </c>
      <c r="G238" s="23">
        <f>B238*E238</f>
        <v>0</v>
      </c>
    </row>
    <row r="239" spans="1:8">
      <c r="A239" s="3">
        <v>1</v>
      </c>
      <c r="B239" s="1">
        <v>0</v>
      </c>
      <c r="C239" s="2"/>
      <c r="D239" s="2"/>
      <c r="E239" s="22"/>
      <c r="F239" s="25"/>
      <c r="G239" s="23"/>
      <c r="H239" s="1">
        <v>0</v>
      </c>
    </row>
    <row r="240" spans="1:8">
      <c r="A240" s="3">
        <v>2</v>
      </c>
      <c r="B240" s="1">
        <v>17</v>
      </c>
      <c r="C240" s="2"/>
      <c r="D240" s="2"/>
      <c r="E240" s="22"/>
      <c r="F240" s="25"/>
      <c r="G240" s="23"/>
      <c r="H240" s="1">
        <v>22</v>
      </c>
    </row>
    <row r="241" spans="1:8">
      <c r="A241" s="3"/>
      <c r="B241" s="1">
        <v>5</v>
      </c>
      <c r="C241" s="2"/>
      <c r="D241" s="2"/>
      <c r="E241" s="22"/>
      <c r="F241" s="25"/>
      <c r="G241" s="23"/>
    </row>
    <row r="243" spans="1:8">
      <c r="A243" s="2">
        <v>26</v>
      </c>
      <c r="B243" s="22" t="s">
        <v>153</v>
      </c>
    </row>
    <row r="244" spans="1:8">
      <c r="B244" s="45" t="s">
        <v>154</v>
      </c>
      <c r="C244" s="46"/>
      <c r="D244" s="46"/>
    </row>
    <row r="245" spans="1:8">
      <c r="B245" s="1" t="s">
        <v>155</v>
      </c>
    </row>
    <row r="246" spans="1:8">
      <c r="B246" s="1" t="s">
        <v>156</v>
      </c>
    </row>
    <row r="247" spans="1:8">
      <c r="B247" s="1" t="s">
        <v>157</v>
      </c>
    </row>
    <row r="248" spans="1:8">
      <c r="B248" s="1" t="s">
        <v>158</v>
      </c>
    </row>
    <row r="249" spans="1:8">
      <c r="B249" s="22" t="s">
        <v>159</v>
      </c>
    </row>
    <row r="250" spans="1:8">
      <c r="B250" s="22">
        <v>2</v>
      </c>
      <c r="C250" s="2" t="s">
        <v>73</v>
      </c>
      <c r="D250" s="2"/>
      <c r="E250" s="22"/>
      <c r="F250" s="25">
        <f>B250*D250</f>
        <v>0</v>
      </c>
      <c r="G250" s="23">
        <f>B250*E250</f>
        <v>0</v>
      </c>
    </row>
    <row r="251" spans="1:8">
      <c r="A251" s="3">
        <v>1</v>
      </c>
      <c r="B251" s="1">
        <v>0</v>
      </c>
      <c r="H251" s="1">
        <v>0</v>
      </c>
    </row>
    <row r="252" spans="1:8">
      <c r="A252" s="3">
        <v>2</v>
      </c>
      <c r="B252" s="1">
        <v>2</v>
      </c>
      <c r="H252" s="1">
        <v>2</v>
      </c>
    </row>
    <row r="253" spans="1:8">
      <c r="A253" s="3"/>
    </row>
    <row r="255" spans="1:8">
      <c r="A255" s="2">
        <v>27</v>
      </c>
      <c r="B255" s="22" t="s">
        <v>160</v>
      </c>
    </row>
    <row r="256" spans="1:8">
      <c r="B256" s="45" t="s">
        <v>154</v>
      </c>
      <c r="C256" s="46"/>
      <c r="D256" s="46"/>
    </row>
    <row r="257" spans="1:8">
      <c r="B257" s="1" t="s">
        <v>155</v>
      </c>
    </row>
    <row r="258" spans="1:8">
      <c r="B258" s="1" t="s">
        <v>156</v>
      </c>
    </row>
    <row r="259" spans="1:8">
      <c r="B259" s="1" t="s">
        <v>157</v>
      </c>
    </row>
    <row r="260" spans="1:8">
      <c r="B260" s="1" t="s">
        <v>158</v>
      </c>
    </row>
    <row r="261" spans="1:8">
      <c r="B261" s="1" t="s">
        <v>161</v>
      </c>
    </row>
    <row r="262" spans="1:8">
      <c r="B262" s="33" t="s">
        <v>162</v>
      </c>
    </row>
    <row r="263" spans="1:8">
      <c r="B263" s="22">
        <v>20</v>
      </c>
      <c r="C263" s="2" t="s">
        <v>73</v>
      </c>
      <c r="D263" s="2"/>
      <c r="E263" s="22"/>
      <c r="F263" s="25">
        <f>B263*D263</f>
        <v>0</v>
      </c>
      <c r="G263" s="23">
        <f>B263*E263</f>
        <v>0</v>
      </c>
    </row>
    <row r="264" spans="1:8">
      <c r="A264" s="3">
        <v>1</v>
      </c>
      <c r="B264" s="1">
        <v>0</v>
      </c>
      <c r="C264" s="2"/>
      <c r="D264" s="2"/>
      <c r="E264" s="22"/>
      <c r="F264" s="25"/>
      <c r="G264" s="23"/>
      <c r="H264" s="1">
        <v>0</v>
      </c>
    </row>
    <row r="265" spans="1:8">
      <c r="A265" s="3">
        <v>2</v>
      </c>
      <c r="B265" s="1">
        <v>15</v>
      </c>
      <c r="C265" s="2"/>
      <c r="D265" s="2"/>
      <c r="E265" s="22"/>
      <c r="F265" s="25"/>
      <c r="G265" s="23"/>
      <c r="H265" s="1">
        <v>20</v>
      </c>
    </row>
    <row r="266" spans="1:8">
      <c r="A266" s="3"/>
      <c r="B266" s="1">
        <v>5</v>
      </c>
      <c r="C266" s="2"/>
      <c r="D266" s="2"/>
      <c r="E266" s="22"/>
      <c r="F266" s="25"/>
      <c r="G266" s="23"/>
    </row>
    <row r="268" spans="1:8">
      <c r="A268" s="2">
        <v>28</v>
      </c>
      <c r="B268" s="22" t="s">
        <v>163</v>
      </c>
    </row>
    <row r="269" spans="1:8">
      <c r="B269" s="1" t="s">
        <v>164</v>
      </c>
    </row>
    <row r="270" spans="1:8">
      <c r="B270" s="1" t="s">
        <v>165</v>
      </c>
    </row>
    <row r="271" spans="1:8">
      <c r="B271" s="1" t="s">
        <v>166</v>
      </c>
    </row>
    <row r="272" spans="1:8">
      <c r="B272" s="1" t="s">
        <v>167</v>
      </c>
    </row>
    <row r="273" spans="1:8">
      <c r="B273" s="1" t="s">
        <v>168</v>
      </c>
    </row>
    <row r="274" spans="1:8">
      <c r="B274" s="22">
        <v>7</v>
      </c>
      <c r="C274" s="2" t="s">
        <v>73</v>
      </c>
      <c r="D274" s="2"/>
      <c r="E274" s="22"/>
      <c r="F274" s="25">
        <f>B274*D274</f>
        <v>0</v>
      </c>
      <c r="G274" s="23">
        <f>B274*E274</f>
        <v>0</v>
      </c>
    </row>
    <row r="275" spans="1:8">
      <c r="A275" s="3">
        <v>1</v>
      </c>
      <c r="B275" s="1">
        <v>0</v>
      </c>
      <c r="C275" s="2"/>
      <c r="D275" s="2"/>
      <c r="E275" s="22"/>
      <c r="F275" s="25"/>
      <c r="G275" s="23"/>
      <c r="H275" s="1">
        <v>0</v>
      </c>
    </row>
    <row r="276" spans="1:8">
      <c r="A276" s="3">
        <v>2</v>
      </c>
      <c r="B276" s="1">
        <v>4</v>
      </c>
      <c r="C276" s="2"/>
      <c r="D276" s="2"/>
      <c r="E276" s="22"/>
      <c r="F276" s="25"/>
      <c r="G276" s="23"/>
      <c r="H276" s="1">
        <v>7</v>
      </c>
    </row>
    <row r="277" spans="1:8">
      <c r="A277" s="3"/>
      <c r="B277" s="1">
        <v>3</v>
      </c>
      <c r="C277" s="2"/>
      <c r="D277" s="2"/>
      <c r="E277" s="22"/>
      <c r="F277" s="25"/>
      <c r="G277" s="23"/>
    </row>
    <row r="279" spans="1:8">
      <c r="A279" s="2">
        <v>29</v>
      </c>
      <c r="B279" s="22" t="s">
        <v>163</v>
      </c>
    </row>
    <row r="280" spans="1:8">
      <c r="B280" s="1" t="s">
        <v>164</v>
      </c>
    </row>
    <row r="281" spans="1:8">
      <c r="B281" s="1" t="s">
        <v>165</v>
      </c>
    </row>
    <row r="282" spans="1:8">
      <c r="B282" s="1" t="s">
        <v>166</v>
      </c>
    </row>
    <row r="283" spans="1:8">
      <c r="B283" s="1" t="s">
        <v>169</v>
      </c>
    </row>
    <row r="284" spans="1:8">
      <c r="B284" s="1" t="s">
        <v>170</v>
      </c>
    </row>
    <row r="285" spans="1:8">
      <c r="B285" s="22">
        <v>3</v>
      </c>
      <c r="C285" s="2" t="s">
        <v>73</v>
      </c>
      <c r="D285" s="2"/>
      <c r="E285" s="22"/>
      <c r="F285" s="25">
        <f>B285*D285</f>
        <v>0</v>
      </c>
      <c r="G285" s="23">
        <f>B285*E285</f>
        <v>0</v>
      </c>
    </row>
    <row r="286" spans="1:8">
      <c r="A286" s="3">
        <v>1</v>
      </c>
      <c r="B286" s="1">
        <v>0</v>
      </c>
      <c r="C286" s="2"/>
      <c r="D286" s="2"/>
      <c r="E286" s="22"/>
      <c r="F286" s="25"/>
      <c r="G286" s="23"/>
      <c r="H286" s="1">
        <v>0</v>
      </c>
    </row>
    <row r="287" spans="1:8">
      <c r="A287" s="3">
        <v>2</v>
      </c>
      <c r="B287" s="1">
        <v>2</v>
      </c>
      <c r="C287" s="2"/>
      <c r="D287" s="2"/>
      <c r="E287" s="22"/>
      <c r="F287" s="25"/>
      <c r="G287" s="23"/>
      <c r="H287" s="1">
        <v>3</v>
      </c>
    </row>
    <row r="288" spans="1:8">
      <c r="A288" s="3"/>
      <c r="B288" s="1">
        <v>1</v>
      </c>
      <c r="C288" s="2"/>
      <c r="D288" s="2"/>
      <c r="E288" s="22"/>
      <c r="F288" s="25"/>
      <c r="G288" s="23"/>
    </row>
    <row r="289" spans="1:8">
      <c r="B289" s="22"/>
      <c r="C289" s="2"/>
      <c r="D289" s="2"/>
      <c r="E289" s="22"/>
      <c r="F289" s="25"/>
      <c r="G289" s="23"/>
    </row>
    <row r="290" spans="1:8">
      <c r="A290" s="2">
        <v>30</v>
      </c>
      <c r="B290" s="22" t="s">
        <v>163</v>
      </c>
    </row>
    <row r="291" spans="1:8">
      <c r="B291" s="1" t="s">
        <v>164</v>
      </c>
    </row>
    <row r="292" spans="1:8">
      <c r="B292" s="1" t="s">
        <v>165</v>
      </c>
    </row>
    <row r="293" spans="1:8">
      <c r="B293" s="1" t="s">
        <v>166</v>
      </c>
    </row>
    <row r="294" spans="1:8">
      <c r="B294" s="1" t="s">
        <v>171</v>
      </c>
    </row>
    <row r="295" spans="1:8">
      <c r="B295" s="1" t="s">
        <v>172</v>
      </c>
    </row>
    <row r="296" spans="1:8">
      <c r="B296" s="22">
        <v>2</v>
      </c>
      <c r="C296" s="2" t="s">
        <v>73</v>
      </c>
      <c r="D296" s="2"/>
      <c r="E296" s="22"/>
      <c r="F296" s="25">
        <f>B296*D296</f>
        <v>0</v>
      </c>
      <c r="G296" s="23">
        <f>B296*E296</f>
        <v>0</v>
      </c>
    </row>
    <row r="297" spans="1:8">
      <c r="A297" s="3">
        <v>1</v>
      </c>
      <c r="B297" s="1">
        <v>0</v>
      </c>
      <c r="C297" s="2"/>
      <c r="D297" s="2"/>
      <c r="E297" s="22"/>
      <c r="F297" s="25"/>
      <c r="G297" s="23"/>
      <c r="H297" s="1">
        <v>0</v>
      </c>
    </row>
    <row r="298" spans="1:8">
      <c r="A298" s="3">
        <v>2</v>
      </c>
      <c r="B298" s="1">
        <v>2</v>
      </c>
      <c r="C298" s="2"/>
      <c r="D298" s="2"/>
      <c r="E298" s="22"/>
      <c r="F298" s="25"/>
      <c r="G298" s="23"/>
      <c r="H298" s="1">
        <v>2</v>
      </c>
    </row>
    <row r="299" spans="1:8">
      <c r="A299" s="3"/>
      <c r="C299" s="2"/>
      <c r="D299" s="2"/>
      <c r="E299" s="22"/>
      <c r="F299" s="25"/>
      <c r="G299" s="23"/>
    </row>
    <row r="300" spans="1:8">
      <c r="A300" s="3"/>
      <c r="C300" s="2"/>
      <c r="D300" s="2"/>
      <c r="E300" s="22"/>
      <c r="F300" s="25"/>
      <c r="G300" s="23"/>
    </row>
    <row r="301" spans="1:8">
      <c r="A301" s="2">
        <v>31</v>
      </c>
      <c r="B301" s="22" t="s">
        <v>163</v>
      </c>
    </row>
    <row r="302" spans="1:8">
      <c r="B302" s="1" t="s">
        <v>164</v>
      </c>
    </row>
    <row r="303" spans="1:8">
      <c r="B303" s="1" t="s">
        <v>173</v>
      </c>
    </row>
    <row r="304" spans="1:8">
      <c r="B304" s="1" t="s">
        <v>174</v>
      </c>
    </row>
    <row r="305" spans="1:8">
      <c r="B305" s="22">
        <v>1</v>
      </c>
      <c r="C305" s="2" t="s">
        <v>73</v>
      </c>
      <c r="D305" s="2"/>
      <c r="E305" s="22"/>
      <c r="F305" s="25">
        <f>B305*D305</f>
        <v>0</v>
      </c>
      <c r="G305" s="23">
        <f>B305*E305</f>
        <v>0</v>
      </c>
    </row>
    <row r="306" spans="1:8">
      <c r="A306" s="3">
        <v>1</v>
      </c>
      <c r="B306" s="1">
        <v>0</v>
      </c>
      <c r="C306" s="2"/>
      <c r="D306" s="2"/>
      <c r="E306" s="22"/>
      <c r="F306" s="25"/>
      <c r="G306" s="23"/>
      <c r="H306" s="1">
        <v>0</v>
      </c>
    </row>
    <row r="307" spans="1:8">
      <c r="A307" s="3">
        <v>2</v>
      </c>
      <c r="B307" s="1">
        <v>1</v>
      </c>
      <c r="C307" s="2"/>
      <c r="D307" s="2"/>
      <c r="E307" s="22"/>
      <c r="F307" s="25"/>
      <c r="G307" s="23"/>
      <c r="H307" s="1">
        <v>1</v>
      </c>
    </row>
    <row r="308" spans="1:8">
      <c r="A308" s="3"/>
      <c r="C308" s="2"/>
      <c r="D308" s="2"/>
      <c r="E308" s="22"/>
      <c r="F308" s="25"/>
      <c r="G308" s="23"/>
    </row>
    <row r="309" spans="1:8">
      <c r="A309" s="3"/>
      <c r="C309" s="2"/>
      <c r="D309" s="2"/>
      <c r="E309" s="22"/>
      <c r="F309" s="25"/>
      <c r="G309" s="23"/>
    </row>
    <row r="310" spans="1:8">
      <c r="A310" s="2">
        <v>32</v>
      </c>
      <c r="B310" s="22" t="s">
        <v>163</v>
      </c>
    </row>
    <row r="311" spans="1:8">
      <c r="B311" s="1" t="s">
        <v>164</v>
      </c>
    </row>
    <row r="312" spans="1:8">
      <c r="B312" s="1" t="s">
        <v>165</v>
      </c>
    </row>
    <row r="313" spans="1:8">
      <c r="B313" s="1" t="s">
        <v>166</v>
      </c>
    </row>
    <row r="314" spans="1:8">
      <c r="B314" s="1" t="s">
        <v>175</v>
      </c>
    </row>
    <row r="315" spans="1:8">
      <c r="B315" s="1" t="s">
        <v>176</v>
      </c>
    </row>
    <row r="316" spans="1:8">
      <c r="B316" s="22">
        <v>2</v>
      </c>
      <c r="C316" s="2" t="s">
        <v>73</v>
      </c>
      <c r="D316" s="2"/>
      <c r="E316" s="22"/>
      <c r="F316" s="25">
        <f>B316*D316</f>
        <v>0</v>
      </c>
      <c r="G316" s="23">
        <f>B316*E316</f>
        <v>0</v>
      </c>
    </row>
    <row r="317" spans="1:8">
      <c r="A317" s="3">
        <v>1</v>
      </c>
      <c r="B317" s="1">
        <v>0</v>
      </c>
      <c r="C317" s="2"/>
      <c r="D317" s="2"/>
      <c r="E317" s="22"/>
      <c r="F317" s="25"/>
      <c r="G317" s="23"/>
      <c r="H317" s="1">
        <v>0</v>
      </c>
    </row>
    <row r="318" spans="1:8">
      <c r="A318" s="3">
        <v>2</v>
      </c>
      <c r="B318" s="1">
        <v>2</v>
      </c>
      <c r="C318" s="2"/>
      <c r="D318" s="2"/>
      <c r="E318" s="22"/>
      <c r="F318" s="25"/>
      <c r="G318" s="23"/>
      <c r="H318" s="1">
        <v>2</v>
      </c>
    </row>
    <row r="319" spans="1:8">
      <c r="A319" s="3"/>
      <c r="C319" s="2"/>
      <c r="D319" s="2"/>
      <c r="E319" s="22"/>
      <c r="F319" s="25"/>
      <c r="G319" s="23"/>
    </row>
    <row r="321" spans="1:7">
      <c r="A321" s="37"/>
      <c r="B321" s="38" t="s">
        <v>177</v>
      </c>
      <c r="C321" s="8"/>
      <c r="D321" s="8"/>
      <c r="E321" s="7"/>
      <c r="F321" s="39">
        <f>SUM(F12:F316)</f>
        <v>0</v>
      </c>
      <c r="G321" s="40">
        <f>SUM(G12:G316)</f>
        <v>0</v>
      </c>
    </row>
    <row r="322" spans="1:7">
      <c r="A322" s="41"/>
      <c r="B322" s="42" t="s">
        <v>178</v>
      </c>
      <c r="C322" s="13"/>
      <c r="D322" s="13"/>
      <c r="E322" s="10"/>
      <c r="F322" s="54">
        <f>F321+G321</f>
        <v>0</v>
      </c>
      <c r="G322" s="55"/>
    </row>
    <row r="323" spans="1:7">
      <c r="A323" s="41"/>
      <c r="B323" s="42" t="s">
        <v>179</v>
      </c>
      <c r="C323" s="13"/>
      <c r="D323" s="13"/>
      <c r="E323" s="10"/>
      <c r="F323" s="54">
        <f>+F322*0.27</f>
        <v>0</v>
      </c>
      <c r="G323" s="55"/>
    </row>
    <row r="324" spans="1:7">
      <c r="A324" s="43"/>
      <c r="B324" s="34" t="s">
        <v>180</v>
      </c>
      <c r="C324" s="18"/>
      <c r="D324" s="18"/>
      <c r="E324" s="35"/>
      <c r="F324" s="56">
        <f>SUM(F322:G323)</f>
        <v>0</v>
      </c>
      <c r="G324" s="57"/>
    </row>
  </sheetData>
  <mergeCells count="29">
    <mergeCell ref="B244:D244"/>
    <mergeCell ref="B256:D256"/>
    <mergeCell ref="F322:G322"/>
    <mergeCell ref="F323:G323"/>
    <mergeCell ref="F324:G324"/>
    <mergeCell ref="B226:D226"/>
    <mergeCell ref="B138:D138"/>
    <mergeCell ref="B145:D145"/>
    <mergeCell ref="B148:D148"/>
    <mergeCell ref="B163:D163"/>
    <mergeCell ref="B172:D172"/>
    <mergeCell ref="B180:D180"/>
    <mergeCell ref="B182:D182"/>
    <mergeCell ref="B196:D196"/>
    <mergeCell ref="B199:D199"/>
    <mergeCell ref="B206:D206"/>
    <mergeCell ref="B217:D217"/>
    <mergeCell ref="B136:D136"/>
    <mergeCell ref="A1:G1"/>
    <mergeCell ref="A3:G3"/>
    <mergeCell ref="A10:A11"/>
    <mergeCell ref="B10:C11"/>
    <mergeCell ref="D10:E10"/>
    <mergeCell ref="F10:G10"/>
    <mergeCell ref="B23:D23"/>
    <mergeCell ref="B33:D33"/>
    <mergeCell ref="B51:D51"/>
    <mergeCell ref="B97:D97"/>
    <mergeCell ref="B108:D108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Infrastruktúra fejlesztés</vt:lpstr>
      <vt:lpstr>Munka3</vt:lpstr>
      <vt:lpstr>'Infrastruktúra fejlesztés'!Nyomtatási_terület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Bán Gábor</dc:creator>
  <cp:lastModifiedBy>Zoltánfi Zsuzsa</cp:lastModifiedBy>
  <dcterms:created xsi:type="dcterms:W3CDTF">2013-09-02T10:30:35Z</dcterms:created>
  <dcterms:modified xsi:type="dcterms:W3CDTF">2013-09-17T12:26:26Z</dcterms:modified>
</cp:coreProperties>
</file>